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5" windowWidth="14805" windowHeight="7710" tabRatio="627" activeTab="2"/>
  </bookViews>
  <sheets>
    <sheet name="результаты" sheetId="1" r:id="rId1"/>
    <sheet name="анализ" sheetId="2" r:id="rId2"/>
    <sheet name="работа комиссий" sheetId="4" r:id="rId3"/>
    <sheet name="дополнительное тестирование" sheetId="3" r:id="rId4"/>
    <sheet name="результаты (2)" sheetId="5" r:id="rId5"/>
  </sheets>
  <calcPr calcId="145621"/>
</workbook>
</file>

<file path=xl/calcChain.xml><?xml version="1.0" encoding="utf-8"?>
<calcChain xmlns="http://schemas.openxmlformats.org/spreadsheetml/2006/main">
  <c r="C21" i="5" l="1"/>
  <c r="Y20" i="2" l="1"/>
  <c r="X20" i="2"/>
  <c r="L17" i="2" l="1"/>
  <c r="F19" i="2" l="1"/>
  <c r="F17" i="2"/>
  <c r="F20" i="2"/>
  <c r="C20" i="2"/>
  <c r="G21" i="4"/>
  <c r="F21" i="4"/>
  <c r="E21" i="4"/>
  <c r="X17" i="2" l="1"/>
  <c r="Y17" i="2"/>
  <c r="X18" i="2"/>
  <c r="Y18" i="2"/>
  <c r="X19" i="2"/>
  <c r="Y19" i="2"/>
  <c r="T20" i="2"/>
  <c r="W19" i="2"/>
  <c r="W18" i="2"/>
  <c r="W17" i="2"/>
  <c r="W20" i="2" s="1"/>
  <c r="Q20" i="2"/>
  <c r="N20" i="2"/>
  <c r="K20" i="2"/>
  <c r="H20" i="2"/>
  <c r="E20" i="2"/>
  <c r="B20" i="2"/>
  <c r="W16" i="2"/>
  <c r="X16" i="2"/>
  <c r="Y16" i="2"/>
  <c r="Y5" i="2"/>
  <c r="Y6" i="2"/>
  <c r="Y7" i="2"/>
  <c r="Y8" i="2"/>
  <c r="Y9" i="2"/>
  <c r="Y10" i="2"/>
  <c r="Y11" i="2"/>
  <c r="Y12" i="2"/>
  <c r="Y13" i="2"/>
  <c r="Y14" i="2"/>
  <c r="Y15" i="2"/>
  <c r="Y4" i="2"/>
  <c r="X5" i="2"/>
  <c r="X6" i="2"/>
  <c r="X7" i="2"/>
  <c r="X8" i="2"/>
  <c r="X9" i="2"/>
  <c r="X10" i="2"/>
  <c r="X11" i="2"/>
  <c r="X12" i="2"/>
  <c r="X13" i="2"/>
  <c r="X14" i="2"/>
  <c r="X15" i="2"/>
  <c r="X4" i="2"/>
  <c r="W5" i="2"/>
  <c r="W6" i="2"/>
  <c r="W7" i="2"/>
  <c r="W8" i="2"/>
  <c r="W9" i="2"/>
  <c r="W10" i="2"/>
  <c r="W11" i="2"/>
  <c r="W12" i="2"/>
  <c r="W13" i="2"/>
  <c r="W14" i="2"/>
  <c r="W15" i="2"/>
  <c r="W4" i="2"/>
  <c r="Z17" i="2" l="1"/>
  <c r="Z18" i="2"/>
  <c r="Z19" i="2"/>
  <c r="Z16" i="2"/>
  <c r="D23" i="3"/>
  <c r="E23" i="3"/>
  <c r="C23" i="3"/>
  <c r="F23" i="3" l="1"/>
  <c r="D21" i="4"/>
  <c r="C21" i="4"/>
  <c r="Z5" i="2" l="1"/>
  <c r="Z6" i="2"/>
  <c r="Z7" i="2"/>
  <c r="Z8" i="2"/>
  <c r="Z9" i="2"/>
  <c r="Z10" i="2"/>
  <c r="Z11" i="2"/>
  <c r="Z12" i="2"/>
  <c r="Z13" i="2"/>
  <c r="Z14" i="2"/>
  <c r="Z15" i="2"/>
  <c r="Z4" i="2"/>
  <c r="C21" i="1"/>
  <c r="U20" i="2" l="1"/>
  <c r="R20" i="2"/>
  <c r="O20" i="2"/>
  <c r="L20" i="2"/>
  <c r="I20" i="2"/>
  <c r="Z20" i="2" l="1"/>
</calcChain>
</file>

<file path=xl/sharedStrings.xml><?xml version="1.0" encoding="utf-8"?>
<sst xmlns="http://schemas.openxmlformats.org/spreadsheetml/2006/main" count="171" uniqueCount="67">
  <si>
    <t>№</t>
  </si>
  <si>
    <t>РЕЗУЛЬТАТЫ И КОЛИЧЕСТВО УЧАСТНИКОВ ЕГЭ В 2012 ГОДУ</t>
  </si>
  <si>
    <t>предмет</t>
  </si>
  <si>
    <t>количество участников</t>
  </si>
  <si>
    <t>минимально допустимый порог первичных баллов</t>
  </si>
  <si>
    <t>средний тестовый балл</t>
  </si>
  <si>
    <t>Математика</t>
  </si>
  <si>
    <t>Русский язык</t>
  </si>
  <si>
    <t>Молдавский язык</t>
  </si>
  <si>
    <t>Украинский язык</t>
  </si>
  <si>
    <t>Информатика</t>
  </si>
  <si>
    <t>Литература</t>
  </si>
  <si>
    <t>Физика</t>
  </si>
  <si>
    <t>Английский язык</t>
  </si>
  <si>
    <t>Немецкий язык</t>
  </si>
  <si>
    <t>Испанский язык</t>
  </si>
  <si>
    <t>Французский язык</t>
  </si>
  <si>
    <t>Обществознание</t>
  </si>
  <si>
    <t>История</t>
  </si>
  <si>
    <t>Химия</t>
  </si>
  <si>
    <t>Биология</t>
  </si>
  <si>
    <t>География</t>
  </si>
  <si>
    <t>Таблица №1</t>
  </si>
  <si>
    <t>Приняли участие</t>
  </si>
  <si>
    <t>Тирасполь</t>
  </si>
  <si>
    <t>Бендеры</t>
  </si>
  <si>
    <t>Дубоссарский район</t>
  </si>
  <si>
    <t>Рыбницкий район</t>
  </si>
  <si>
    <t>Каменский район</t>
  </si>
  <si>
    <t>Город/район                         Предметы</t>
  </si>
  <si>
    <t>кол-во заявок</t>
  </si>
  <si>
    <t xml:space="preserve">География </t>
  </si>
  <si>
    <t>"2"</t>
  </si>
  <si>
    <t>Григориопольский р-н</t>
  </si>
  <si>
    <t>ВСЕГО</t>
  </si>
  <si>
    <t>АНАЛИЗ УЧАСТИЯ В ЕГЭ 2012 ГОДА</t>
  </si>
  <si>
    <t>Слободзейский р-н</t>
  </si>
  <si>
    <t>% двоек</t>
  </si>
  <si>
    <t>Таблица № 18</t>
  </si>
  <si>
    <t xml:space="preserve">количество </t>
  </si>
  <si>
    <t xml:space="preserve"> % </t>
  </si>
  <si>
    <t>АНАЛИЗ РАБОТЫ ПРЕДМЕТНЫХ И КОНФЛИКТНЫХ КОМИССИЙ  В 2012 ГОДУ</t>
  </si>
  <si>
    <t>подано апелляций</t>
  </si>
  <si>
    <t>удовлетворено</t>
  </si>
  <si>
    <t xml:space="preserve"> % от поданных</t>
  </si>
  <si>
    <t xml:space="preserve"> % от участников</t>
  </si>
  <si>
    <t>РЕЗУЛЬТАТЫ ДОПОЛНИТЕЛЬНОГО ТЕСТИРОВАНИЯ</t>
  </si>
  <si>
    <t xml:space="preserve"> с 14 по 20 июля 2012 года</t>
  </si>
  <si>
    <t>подали заявление</t>
  </si>
  <si>
    <t>сдали</t>
  </si>
  <si>
    <t xml:space="preserve">кол-во </t>
  </si>
  <si>
    <t>Литература молд.</t>
  </si>
  <si>
    <t>Литература укр.</t>
  </si>
  <si>
    <t>Литература рус.</t>
  </si>
  <si>
    <t>ИТОГО</t>
  </si>
  <si>
    <t>РФ</t>
  </si>
  <si>
    <t>ПМР</t>
  </si>
  <si>
    <t>кол-во участников</t>
  </si>
  <si>
    <t>максим. кол-во первичных баллов</t>
  </si>
  <si>
    <t xml:space="preserve"> получившие ниже минимального кол-ва баллов</t>
  </si>
  <si>
    <t xml:space="preserve">Украинский язык </t>
  </si>
  <si>
    <t>таблица № 19</t>
  </si>
  <si>
    <t>Ср. тестовый балл сдававших (из 100)</t>
  </si>
  <si>
    <t>таблица № 20</t>
  </si>
  <si>
    <t>кол-во 80-100% работ</t>
  </si>
  <si>
    <t>% РФ</t>
  </si>
  <si>
    <t>Таблица №41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</si>
</sst>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0" xfId="0" applyFont="1"/>
    <xf numFmtId="0" fontId="1" fillId="0" borderId="1" xfId="0" applyFont="1" applyBorder="1"/>
    <xf numFmtId="0" fontId="7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/>
    <xf numFmtId="0" fontId="3" fillId="0" borderId="0" xfId="0" applyFont="1" applyBorder="1"/>
    <xf numFmtId="0" fontId="6" fillId="0" borderId="0" xfId="0" applyFont="1" applyBorder="1"/>
    <xf numFmtId="0" fontId="5" fillId="0" borderId="0" xfId="0" applyFont="1"/>
    <xf numFmtId="0" fontId="11" fillId="0" borderId="1" xfId="0" applyFont="1" applyBorder="1"/>
    <xf numFmtId="0" fontId="11" fillId="0" borderId="0" xfId="0" applyFont="1"/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2" fillId="0" borderId="1" xfId="0" applyFont="1" applyBorder="1"/>
    <xf numFmtId="0" fontId="12" fillId="0" borderId="0" xfId="0" applyFont="1"/>
    <xf numFmtId="0" fontId="14" fillId="0" borderId="0" xfId="0" applyFont="1"/>
    <xf numFmtId="0" fontId="13" fillId="0" borderId="0" xfId="0" applyFont="1"/>
    <xf numFmtId="0" fontId="6" fillId="0" borderId="1" xfId="0" applyFont="1" applyBorder="1" applyAlignment="1">
      <alignment horizontal="center" wrapText="1"/>
    </xf>
    <xf numFmtId="164" fontId="13" fillId="0" borderId="0" xfId="0" applyNumberFormat="1" applyFont="1"/>
    <xf numFmtId="0" fontId="9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16" fillId="0" borderId="0" xfId="0" applyFont="1"/>
    <xf numFmtId="0" fontId="4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164" fontId="2" fillId="0" borderId="1" xfId="0" applyNumberFormat="1" applyFont="1" applyBorder="1"/>
    <xf numFmtId="164" fontId="1" fillId="0" borderId="1" xfId="0" applyNumberFormat="1" applyFont="1" applyBorder="1"/>
    <xf numFmtId="0" fontId="0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4" xfId="0" applyBorder="1" applyAlignment="1"/>
    <xf numFmtId="0" fontId="15" fillId="0" borderId="2" xfId="0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workbookViewId="0">
      <selection activeCell="H9" sqref="H9"/>
    </sheetView>
  </sheetViews>
  <sheetFormatPr defaultRowHeight="15" x14ac:dyDescent="0.25"/>
  <cols>
    <col min="1" max="1" width="5.42578125" customWidth="1"/>
    <col min="2" max="2" width="21" style="28" customWidth="1"/>
    <col min="3" max="3" width="10.28515625" customWidth="1"/>
    <col min="4" max="4" width="13.28515625" customWidth="1"/>
    <col min="5" max="5" width="11.140625" customWidth="1"/>
    <col min="6" max="6" width="10.5703125" customWidth="1"/>
    <col min="7" max="7" width="12" customWidth="1"/>
    <col min="8" max="8" width="10.28515625" customWidth="1"/>
    <col min="9" max="9" width="9.5703125" customWidth="1"/>
    <col min="10" max="10" width="10.140625" customWidth="1"/>
  </cols>
  <sheetData>
    <row r="1" spans="1:10" s="1" customFormat="1" x14ac:dyDescent="0.25">
      <c r="B1" s="25"/>
      <c r="I1" s="1" t="s">
        <v>22</v>
      </c>
    </row>
    <row r="2" spans="1:10" s="1" customFormat="1" ht="15.75" x14ac:dyDescent="0.25">
      <c r="A2" s="39" t="s">
        <v>1</v>
      </c>
      <c r="B2" s="40"/>
      <c r="C2" s="40"/>
      <c r="D2" s="40"/>
      <c r="E2" s="40"/>
      <c r="F2" s="40"/>
      <c r="G2" s="40"/>
      <c r="H2" s="40"/>
      <c r="I2" s="40"/>
    </row>
    <row r="3" spans="1:10" s="29" customFormat="1" ht="64.5" customHeight="1" x14ac:dyDescent="0.25">
      <c r="A3" s="45" t="s">
        <v>0</v>
      </c>
      <c r="B3" s="45" t="s">
        <v>2</v>
      </c>
      <c r="C3" s="45" t="s">
        <v>57</v>
      </c>
      <c r="D3" s="45" t="s">
        <v>58</v>
      </c>
      <c r="E3" s="43" t="s">
        <v>4</v>
      </c>
      <c r="F3" s="44"/>
      <c r="G3" s="45" t="s">
        <v>5</v>
      </c>
      <c r="H3" s="45" t="s">
        <v>64</v>
      </c>
      <c r="I3" s="41" t="s">
        <v>59</v>
      </c>
      <c r="J3" s="42"/>
    </row>
    <row r="4" spans="1:10" s="29" customFormat="1" ht="17.25" customHeight="1" x14ac:dyDescent="0.25">
      <c r="A4" s="46"/>
      <c r="B4" s="46"/>
      <c r="C4" s="46"/>
      <c r="D4" s="46"/>
      <c r="E4" s="30" t="s">
        <v>55</v>
      </c>
      <c r="F4" s="30" t="s">
        <v>56</v>
      </c>
      <c r="G4" s="46"/>
      <c r="H4" s="46"/>
      <c r="I4" s="30" t="s">
        <v>50</v>
      </c>
      <c r="J4" s="30" t="s">
        <v>40</v>
      </c>
    </row>
    <row r="5" spans="1:10" s="2" customFormat="1" ht="15.75" x14ac:dyDescent="0.25">
      <c r="A5" s="3">
        <v>1</v>
      </c>
      <c r="B5" s="26" t="s">
        <v>6</v>
      </c>
      <c r="C5" s="3">
        <v>2299</v>
      </c>
      <c r="D5" s="3">
        <v>30</v>
      </c>
      <c r="E5" s="3">
        <v>5</v>
      </c>
      <c r="F5" s="3">
        <v>5</v>
      </c>
      <c r="G5" s="3">
        <v>25.25</v>
      </c>
      <c r="H5" s="3">
        <v>21</v>
      </c>
      <c r="I5" s="3">
        <v>195</v>
      </c>
      <c r="J5" s="16">
        <v>8.5000000000000006E-2</v>
      </c>
    </row>
    <row r="6" spans="1:10" s="2" customFormat="1" ht="15.75" x14ac:dyDescent="0.25">
      <c r="A6" s="3">
        <v>2</v>
      </c>
      <c r="B6" s="26" t="s">
        <v>7</v>
      </c>
      <c r="C6" s="3">
        <v>2803</v>
      </c>
      <c r="D6" s="3">
        <v>64</v>
      </c>
      <c r="E6" s="3">
        <v>17</v>
      </c>
      <c r="F6" s="3">
        <v>16</v>
      </c>
      <c r="G6" s="3">
        <v>54.46</v>
      </c>
      <c r="H6" s="3">
        <v>562</v>
      </c>
      <c r="I6" s="3">
        <v>89</v>
      </c>
      <c r="J6" s="16">
        <v>3.2000000000000001E-2</v>
      </c>
    </row>
    <row r="7" spans="1:10" s="2" customFormat="1" ht="15.75" x14ac:dyDescent="0.25">
      <c r="A7" s="3">
        <v>3</v>
      </c>
      <c r="B7" s="26" t="s">
        <v>8</v>
      </c>
      <c r="C7" s="3">
        <v>373</v>
      </c>
      <c r="D7" s="3">
        <v>64</v>
      </c>
      <c r="E7" s="3"/>
      <c r="F7" s="3">
        <v>16</v>
      </c>
      <c r="G7" s="3">
        <v>50.44</v>
      </c>
      <c r="H7" s="3">
        <v>58</v>
      </c>
      <c r="I7" s="3">
        <v>6</v>
      </c>
      <c r="J7" s="16">
        <v>1.6E-2</v>
      </c>
    </row>
    <row r="8" spans="1:10" s="2" customFormat="1" ht="15.75" x14ac:dyDescent="0.25">
      <c r="A8" s="3">
        <v>4</v>
      </c>
      <c r="B8" s="26" t="s">
        <v>9</v>
      </c>
      <c r="C8" s="3">
        <v>90</v>
      </c>
      <c r="D8" s="3">
        <v>64</v>
      </c>
      <c r="E8" s="3"/>
      <c r="F8" s="3">
        <v>16</v>
      </c>
      <c r="G8" s="3">
        <v>59.02</v>
      </c>
      <c r="H8" s="3">
        <v>12</v>
      </c>
      <c r="I8" s="3">
        <v>0</v>
      </c>
      <c r="J8" s="16">
        <v>0</v>
      </c>
    </row>
    <row r="9" spans="1:10" s="2" customFormat="1" ht="15.75" x14ac:dyDescent="0.25">
      <c r="A9" s="3">
        <v>5</v>
      </c>
      <c r="B9" s="26" t="s">
        <v>10</v>
      </c>
      <c r="C9" s="3">
        <v>205</v>
      </c>
      <c r="D9" s="3">
        <v>40</v>
      </c>
      <c r="E9" s="3">
        <v>8</v>
      </c>
      <c r="F9" s="3">
        <v>6</v>
      </c>
      <c r="G9" s="3">
        <v>34</v>
      </c>
      <c r="H9" s="3">
        <v>1</v>
      </c>
      <c r="I9" s="3">
        <v>8</v>
      </c>
      <c r="J9" s="16">
        <v>3.9E-2</v>
      </c>
    </row>
    <row r="10" spans="1:10" s="2" customFormat="1" ht="15.75" x14ac:dyDescent="0.25">
      <c r="A10" s="3">
        <v>6</v>
      </c>
      <c r="B10" s="26" t="s">
        <v>11</v>
      </c>
      <c r="C10" s="3">
        <v>148</v>
      </c>
      <c r="D10" s="3">
        <v>39</v>
      </c>
      <c r="E10" s="3">
        <v>8</v>
      </c>
      <c r="F10" s="3">
        <v>6</v>
      </c>
      <c r="G10" s="3">
        <v>40.07</v>
      </c>
      <c r="H10" s="3">
        <v>11</v>
      </c>
      <c r="I10" s="3">
        <v>26</v>
      </c>
      <c r="J10" s="16">
        <v>0.17599999999999999</v>
      </c>
    </row>
    <row r="11" spans="1:10" s="2" customFormat="1" ht="15.75" x14ac:dyDescent="0.25">
      <c r="A11" s="3">
        <v>7</v>
      </c>
      <c r="B11" s="26" t="s">
        <v>12</v>
      </c>
      <c r="C11" s="3">
        <v>392</v>
      </c>
      <c r="D11" s="3">
        <v>51</v>
      </c>
      <c r="E11" s="3">
        <v>12</v>
      </c>
      <c r="F11" s="3">
        <v>8</v>
      </c>
      <c r="G11" s="3">
        <v>23.7</v>
      </c>
      <c r="H11" s="3">
        <v>1</v>
      </c>
      <c r="I11" s="3">
        <v>82</v>
      </c>
      <c r="J11" s="16">
        <v>0.20899999999999999</v>
      </c>
    </row>
    <row r="12" spans="1:10" s="2" customFormat="1" ht="15.75" x14ac:dyDescent="0.25">
      <c r="A12" s="3">
        <v>8</v>
      </c>
      <c r="B12" s="26" t="s">
        <v>13</v>
      </c>
      <c r="C12" s="3">
        <v>399</v>
      </c>
      <c r="D12" s="3">
        <v>60</v>
      </c>
      <c r="E12" s="3">
        <v>16</v>
      </c>
      <c r="F12" s="3">
        <v>6</v>
      </c>
      <c r="G12" s="3">
        <v>28.03</v>
      </c>
      <c r="H12" s="3">
        <v>7</v>
      </c>
      <c r="I12" s="3">
        <v>31</v>
      </c>
      <c r="J12" s="16">
        <v>7.8E-2</v>
      </c>
    </row>
    <row r="13" spans="1:10" s="2" customFormat="1" ht="15.75" x14ac:dyDescent="0.25">
      <c r="A13" s="3">
        <v>9</v>
      </c>
      <c r="B13" s="26" t="s">
        <v>14</v>
      </c>
      <c r="C13" s="3">
        <v>55</v>
      </c>
      <c r="D13" s="3">
        <v>60</v>
      </c>
      <c r="E13" s="3">
        <v>16</v>
      </c>
      <c r="F13" s="3">
        <v>6</v>
      </c>
      <c r="G13" s="3">
        <v>12.56</v>
      </c>
      <c r="H13" s="3">
        <v>0</v>
      </c>
      <c r="I13" s="3">
        <v>12</v>
      </c>
      <c r="J13" s="16">
        <v>0.218</v>
      </c>
    </row>
    <row r="14" spans="1:10" s="2" customFormat="1" ht="15.75" x14ac:dyDescent="0.25">
      <c r="A14" s="3">
        <v>10</v>
      </c>
      <c r="B14" s="26" t="s">
        <v>15</v>
      </c>
      <c r="C14" s="3">
        <v>5</v>
      </c>
      <c r="D14" s="3">
        <v>60</v>
      </c>
      <c r="E14" s="3">
        <v>16</v>
      </c>
      <c r="F14" s="3">
        <v>6</v>
      </c>
      <c r="G14" s="3">
        <v>29</v>
      </c>
      <c r="H14" s="3">
        <v>0</v>
      </c>
      <c r="I14" s="3">
        <v>0</v>
      </c>
      <c r="J14" s="16">
        <v>0</v>
      </c>
    </row>
    <row r="15" spans="1:10" s="2" customFormat="1" ht="15.75" x14ac:dyDescent="0.25">
      <c r="A15" s="3">
        <v>11</v>
      </c>
      <c r="B15" s="26" t="s">
        <v>16</v>
      </c>
      <c r="C15" s="3">
        <v>25</v>
      </c>
      <c r="D15" s="3">
        <v>60</v>
      </c>
      <c r="E15" s="3">
        <v>16</v>
      </c>
      <c r="F15" s="3">
        <v>6</v>
      </c>
      <c r="G15" s="3">
        <v>33.369999999999997</v>
      </c>
      <c r="H15" s="3">
        <v>0</v>
      </c>
      <c r="I15" s="3">
        <v>0</v>
      </c>
      <c r="J15" s="16">
        <v>0</v>
      </c>
    </row>
    <row r="16" spans="1:10" s="2" customFormat="1" ht="15.75" x14ac:dyDescent="0.25">
      <c r="A16" s="3">
        <v>12</v>
      </c>
      <c r="B16" s="26" t="s">
        <v>17</v>
      </c>
      <c r="C16" s="3">
        <v>521</v>
      </c>
      <c r="D16" s="3">
        <v>59</v>
      </c>
      <c r="E16" s="3">
        <v>15</v>
      </c>
      <c r="F16" s="3">
        <v>9</v>
      </c>
      <c r="G16" s="3">
        <v>37.26</v>
      </c>
      <c r="H16" s="3">
        <v>8</v>
      </c>
      <c r="I16" s="3">
        <v>13</v>
      </c>
      <c r="J16" s="16">
        <v>2.5000000000000001E-2</v>
      </c>
    </row>
    <row r="17" spans="1:10" s="2" customFormat="1" ht="15.75" x14ac:dyDescent="0.25">
      <c r="A17" s="3">
        <v>13</v>
      </c>
      <c r="B17" s="26" t="s">
        <v>18</v>
      </c>
      <c r="C17" s="3">
        <v>421</v>
      </c>
      <c r="D17" s="3">
        <v>67</v>
      </c>
      <c r="E17" s="3">
        <v>13</v>
      </c>
      <c r="F17" s="3">
        <v>10</v>
      </c>
      <c r="G17" s="3">
        <v>26.41</v>
      </c>
      <c r="H17" s="3">
        <v>4</v>
      </c>
      <c r="I17" s="3">
        <v>78</v>
      </c>
      <c r="J17" s="16">
        <v>0.185</v>
      </c>
    </row>
    <row r="18" spans="1:10" s="2" customFormat="1" ht="15.75" x14ac:dyDescent="0.25">
      <c r="A18" s="3">
        <v>14</v>
      </c>
      <c r="B18" s="26" t="s">
        <v>19</v>
      </c>
      <c r="C18" s="3">
        <v>310</v>
      </c>
      <c r="D18" s="3">
        <v>66</v>
      </c>
      <c r="E18" s="3">
        <v>14</v>
      </c>
      <c r="F18" s="3">
        <v>10</v>
      </c>
      <c r="G18" s="3">
        <v>24.85</v>
      </c>
      <c r="H18" s="3">
        <v>19</v>
      </c>
      <c r="I18" s="3">
        <v>52</v>
      </c>
      <c r="J18" s="16">
        <v>0.16700000000000001</v>
      </c>
    </row>
    <row r="19" spans="1:10" s="2" customFormat="1" ht="15.75" x14ac:dyDescent="0.25">
      <c r="A19" s="3">
        <v>15</v>
      </c>
      <c r="B19" s="26" t="s">
        <v>20</v>
      </c>
      <c r="C19" s="3">
        <v>452</v>
      </c>
      <c r="D19" s="3">
        <v>69</v>
      </c>
      <c r="E19" s="3">
        <v>17</v>
      </c>
      <c r="F19" s="3">
        <v>11</v>
      </c>
      <c r="G19" s="3">
        <v>34.76</v>
      </c>
      <c r="H19" s="3">
        <v>20</v>
      </c>
      <c r="I19" s="3">
        <v>16</v>
      </c>
      <c r="J19" s="16">
        <v>3.5000000000000003E-2</v>
      </c>
    </row>
    <row r="20" spans="1:10" s="2" customFormat="1" ht="15.75" x14ac:dyDescent="0.25">
      <c r="A20" s="3">
        <v>16</v>
      </c>
      <c r="B20" s="26" t="s">
        <v>21</v>
      </c>
      <c r="C20" s="3">
        <v>72</v>
      </c>
      <c r="D20" s="3">
        <v>55</v>
      </c>
      <c r="E20" s="3">
        <v>14</v>
      </c>
      <c r="F20" s="3">
        <v>8</v>
      </c>
      <c r="G20" s="3">
        <v>44.87</v>
      </c>
      <c r="H20" s="3">
        <v>0</v>
      </c>
      <c r="I20" s="3">
        <v>0</v>
      </c>
      <c r="J20" s="16">
        <v>0</v>
      </c>
    </row>
    <row r="21" spans="1:10" s="2" customFormat="1" ht="15.75" x14ac:dyDescent="0.25">
      <c r="A21" s="3">
        <v>17</v>
      </c>
      <c r="B21" s="26"/>
      <c r="C21" s="26">
        <f>SUM(C5:C20)</f>
        <v>8570</v>
      </c>
      <c r="D21" s="3"/>
      <c r="E21" s="3"/>
      <c r="F21" s="3"/>
      <c r="G21" s="3"/>
      <c r="H21" s="3"/>
      <c r="I21" s="3"/>
      <c r="J21" s="15"/>
    </row>
    <row r="22" spans="1:10" s="2" customFormat="1" ht="15.75" x14ac:dyDescent="0.25">
      <c r="A22" s="3">
        <v>18</v>
      </c>
      <c r="B22" s="26"/>
      <c r="C22" s="3"/>
      <c r="D22" s="3"/>
      <c r="E22" s="3"/>
      <c r="F22" s="3"/>
      <c r="G22" s="3"/>
      <c r="H22" s="3"/>
      <c r="I22" s="3"/>
      <c r="J22" s="15"/>
    </row>
    <row r="23" spans="1:10" s="2" customFormat="1" ht="15.75" x14ac:dyDescent="0.25">
      <c r="B23" s="27"/>
    </row>
    <row r="24" spans="1:10" s="2" customFormat="1" ht="15.75" x14ac:dyDescent="0.25">
      <c r="B24" s="27"/>
    </row>
    <row r="25" spans="1:10" s="1" customFormat="1" x14ac:dyDescent="0.25">
      <c r="B25" s="25"/>
    </row>
    <row r="26" spans="1:10" s="1" customFormat="1" x14ac:dyDescent="0.25">
      <c r="B26" s="25"/>
    </row>
    <row r="27" spans="1:10" s="1" customFormat="1" x14ac:dyDescent="0.25">
      <c r="B27" s="25"/>
    </row>
    <row r="28" spans="1:10" s="1" customFormat="1" x14ac:dyDescent="0.25">
      <c r="B28" s="25"/>
    </row>
    <row r="29" spans="1:10" s="1" customFormat="1" x14ac:dyDescent="0.25">
      <c r="B29" s="25"/>
    </row>
    <row r="30" spans="1:10" s="1" customFormat="1" x14ac:dyDescent="0.25">
      <c r="B30" s="25"/>
    </row>
    <row r="31" spans="1:10" s="1" customFormat="1" x14ac:dyDescent="0.25">
      <c r="B31" s="25"/>
    </row>
    <row r="32" spans="1:10" s="1" customFormat="1" x14ac:dyDescent="0.25">
      <c r="B32" s="25"/>
    </row>
    <row r="33" spans="2:2" s="1" customFormat="1" x14ac:dyDescent="0.25">
      <c r="B33" s="25"/>
    </row>
    <row r="34" spans="2:2" s="1" customFormat="1" x14ac:dyDescent="0.25">
      <c r="B34" s="25"/>
    </row>
    <row r="35" spans="2:2" s="1" customFormat="1" x14ac:dyDescent="0.25">
      <c r="B35" s="25"/>
    </row>
    <row r="36" spans="2:2" s="1" customFormat="1" x14ac:dyDescent="0.25">
      <c r="B36" s="25"/>
    </row>
    <row r="37" spans="2:2" s="1" customFormat="1" x14ac:dyDescent="0.25">
      <c r="B37" s="25"/>
    </row>
    <row r="38" spans="2:2" s="1" customFormat="1" x14ac:dyDescent="0.25">
      <c r="B38" s="25"/>
    </row>
    <row r="39" spans="2:2" s="1" customFormat="1" x14ac:dyDescent="0.25">
      <c r="B39" s="25"/>
    </row>
    <row r="40" spans="2:2" s="1" customFormat="1" x14ac:dyDescent="0.25">
      <c r="B40" s="25"/>
    </row>
    <row r="41" spans="2:2" s="1" customFormat="1" x14ac:dyDescent="0.25">
      <c r="B41" s="25"/>
    </row>
    <row r="42" spans="2:2" s="1" customFormat="1" x14ac:dyDescent="0.25">
      <c r="B42" s="25"/>
    </row>
    <row r="43" spans="2:2" s="1" customFormat="1" x14ac:dyDescent="0.25">
      <c r="B43" s="25"/>
    </row>
    <row r="44" spans="2:2" s="1" customFormat="1" x14ac:dyDescent="0.25">
      <c r="B44" s="25"/>
    </row>
    <row r="45" spans="2:2" s="1" customFormat="1" x14ac:dyDescent="0.25">
      <c r="B45" s="25"/>
    </row>
    <row r="46" spans="2:2" s="1" customFormat="1" x14ac:dyDescent="0.25">
      <c r="B46" s="25"/>
    </row>
    <row r="47" spans="2:2" s="1" customFormat="1" x14ac:dyDescent="0.25">
      <c r="B47" s="25"/>
    </row>
    <row r="48" spans="2:2" s="1" customFormat="1" x14ac:dyDescent="0.25">
      <c r="B48" s="25"/>
    </row>
  </sheetData>
  <mergeCells count="9">
    <mergeCell ref="A2:I2"/>
    <mergeCell ref="I3:J3"/>
    <mergeCell ref="E3:F3"/>
    <mergeCell ref="A3:A4"/>
    <mergeCell ref="B3:B4"/>
    <mergeCell ref="C3:C4"/>
    <mergeCell ref="D3:D4"/>
    <mergeCell ref="G3:G4"/>
    <mergeCell ref="H3:H4"/>
  </mergeCells>
  <pageMargins left="0.51181102362204722" right="0.51181102362204722" top="0.5511811023622047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"/>
  <sheetViews>
    <sheetView topLeftCell="G1" workbookViewId="0">
      <selection activeCell="X20" sqref="X20:Y20"/>
    </sheetView>
  </sheetViews>
  <sheetFormatPr defaultRowHeight="15.75" x14ac:dyDescent="0.25"/>
  <cols>
    <col min="1" max="1" width="22.140625" style="7" customWidth="1"/>
    <col min="2" max="2" width="7.7109375" customWidth="1"/>
    <col min="3" max="3" width="8.28515625" customWidth="1"/>
    <col min="4" max="4" width="6.5703125" customWidth="1"/>
    <col min="5" max="5" width="7.5703125" customWidth="1"/>
    <col min="6" max="6" width="8.42578125" customWidth="1"/>
    <col min="7" max="7" width="6.7109375" customWidth="1"/>
    <col min="8" max="8" width="7.7109375" customWidth="1"/>
    <col min="9" max="9" width="8.42578125" customWidth="1"/>
    <col min="10" max="10" width="7.85546875" customWidth="1"/>
    <col min="11" max="11" width="8.42578125" customWidth="1"/>
    <col min="12" max="12" width="8.28515625" customWidth="1"/>
    <col min="13" max="13" width="7" customWidth="1"/>
    <col min="14" max="14" width="7.42578125" customWidth="1"/>
    <col min="15" max="15" width="8.42578125" customWidth="1"/>
    <col min="16" max="16" width="6.42578125" customWidth="1"/>
    <col min="17" max="17" width="8.140625" customWidth="1"/>
    <col min="18" max="18" width="8.5703125" customWidth="1"/>
    <col min="19" max="19" width="5.42578125" customWidth="1"/>
    <col min="20" max="20" width="6.5703125" customWidth="1"/>
    <col min="21" max="21" width="8.5703125" customWidth="1"/>
    <col min="22" max="22" width="5.42578125" customWidth="1"/>
    <col min="23" max="24" width="8.28515625" customWidth="1"/>
    <col min="25" max="25" width="6.42578125" customWidth="1"/>
    <col min="26" max="26" width="8" customWidth="1"/>
  </cols>
  <sheetData>
    <row r="1" spans="1:26" s="12" customFormat="1" ht="29.25" customHeight="1" x14ac:dyDescent="0.35">
      <c r="A1" s="47" t="s">
        <v>35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12" t="s">
        <v>38</v>
      </c>
    </row>
    <row r="2" spans="1:26" s="7" customFormat="1" ht="25.5" customHeight="1" x14ac:dyDescent="0.25">
      <c r="A2" s="50" t="s">
        <v>29</v>
      </c>
      <c r="B2" s="49" t="s">
        <v>24</v>
      </c>
      <c r="C2" s="49"/>
      <c r="D2" s="49"/>
      <c r="E2" s="49" t="s">
        <v>25</v>
      </c>
      <c r="F2" s="49"/>
      <c r="G2" s="49"/>
      <c r="H2" s="49" t="s">
        <v>36</v>
      </c>
      <c r="I2" s="49"/>
      <c r="J2" s="49"/>
      <c r="K2" s="48" t="s">
        <v>33</v>
      </c>
      <c r="L2" s="48"/>
      <c r="M2" s="48"/>
      <c r="N2" s="49" t="s">
        <v>26</v>
      </c>
      <c r="O2" s="49"/>
      <c r="P2" s="49"/>
      <c r="Q2" s="49" t="s">
        <v>27</v>
      </c>
      <c r="R2" s="49"/>
      <c r="S2" s="49"/>
      <c r="T2" s="49" t="s">
        <v>28</v>
      </c>
      <c r="U2" s="49"/>
      <c r="V2" s="49"/>
      <c r="W2" s="51" t="s">
        <v>34</v>
      </c>
      <c r="X2" s="52"/>
      <c r="Y2" s="52"/>
      <c r="Z2" s="53"/>
    </row>
    <row r="3" spans="1:26" s="7" customFormat="1" ht="42" customHeight="1" x14ac:dyDescent="0.25">
      <c r="A3" s="50"/>
      <c r="B3" s="8" t="s">
        <v>30</v>
      </c>
      <c r="C3" s="8" t="s">
        <v>23</v>
      </c>
      <c r="D3" s="35" t="s">
        <v>32</v>
      </c>
      <c r="E3" s="8" t="s">
        <v>30</v>
      </c>
      <c r="F3" s="8" t="s">
        <v>23</v>
      </c>
      <c r="G3" s="35" t="s">
        <v>32</v>
      </c>
      <c r="H3" s="8" t="s">
        <v>30</v>
      </c>
      <c r="I3" s="8" t="s">
        <v>23</v>
      </c>
      <c r="J3" s="35" t="s">
        <v>32</v>
      </c>
      <c r="K3" s="8" t="s">
        <v>30</v>
      </c>
      <c r="L3" s="8" t="s">
        <v>23</v>
      </c>
      <c r="M3" s="35" t="s">
        <v>32</v>
      </c>
      <c r="N3" s="8" t="s">
        <v>30</v>
      </c>
      <c r="O3" s="8" t="s">
        <v>23</v>
      </c>
      <c r="P3" s="35" t="s">
        <v>32</v>
      </c>
      <c r="Q3" s="8" t="s">
        <v>30</v>
      </c>
      <c r="R3" s="8" t="s">
        <v>23</v>
      </c>
      <c r="S3" s="35" t="s">
        <v>32</v>
      </c>
      <c r="T3" s="8" t="s">
        <v>30</v>
      </c>
      <c r="U3" s="8" t="s">
        <v>23</v>
      </c>
      <c r="V3" s="35" t="s">
        <v>32</v>
      </c>
      <c r="W3" s="8" t="s">
        <v>30</v>
      </c>
      <c r="X3" s="8" t="s">
        <v>23</v>
      </c>
      <c r="Y3" s="35" t="s">
        <v>32</v>
      </c>
      <c r="Z3" s="8" t="s">
        <v>37</v>
      </c>
    </row>
    <row r="4" spans="1:26" s="7" customFormat="1" x14ac:dyDescent="0.25">
      <c r="A4" s="15" t="s">
        <v>11</v>
      </c>
      <c r="B4" s="6">
        <v>167</v>
      </c>
      <c r="C4" s="6">
        <v>51</v>
      </c>
      <c r="D4" s="6">
        <v>9</v>
      </c>
      <c r="E4" s="6">
        <v>33</v>
      </c>
      <c r="F4" s="6">
        <v>17</v>
      </c>
      <c r="G4" s="6">
        <v>3</v>
      </c>
      <c r="H4" s="6">
        <v>60</v>
      </c>
      <c r="I4" s="6">
        <v>40</v>
      </c>
      <c r="J4" s="6">
        <v>10</v>
      </c>
      <c r="K4" s="6">
        <v>19</v>
      </c>
      <c r="L4" s="6">
        <v>14</v>
      </c>
      <c r="M4" s="6">
        <v>3</v>
      </c>
      <c r="N4" s="6">
        <v>9</v>
      </c>
      <c r="O4" s="6">
        <v>5</v>
      </c>
      <c r="P4" s="6">
        <v>1</v>
      </c>
      <c r="Q4" s="6">
        <v>33</v>
      </c>
      <c r="R4" s="6">
        <v>16</v>
      </c>
      <c r="S4" s="6">
        <v>0</v>
      </c>
      <c r="T4" s="6">
        <v>7</v>
      </c>
      <c r="U4" s="6">
        <v>5</v>
      </c>
      <c r="V4" s="6">
        <v>0</v>
      </c>
      <c r="W4" s="6">
        <f>B4+E4+H4+K4+N4+Q4+T4</f>
        <v>328</v>
      </c>
      <c r="X4" s="6">
        <f>C4+F4+I4+L4+O4+R4+U4</f>
        <v>148</v>
      </c>
      <c r="Y4" s="6">
        <f>D4+G4+J4+M4+P4+S4+V4</f>
        <v>26</v>
      </c>
      <c r="Z4" s="33">
        <f>Y4*100/X4</f>
        <v>17.567567567567568</v>
      </c>
    </row>
    <row r="5" spans="1:26" s="7" customFormat="1" x14ac:dyDescent="0.25">
      <c r="A5" s="15" t="s">
        <v>12</v>
      </c>
      <c r="B5" s="6">
        <v>279</v>
      </c>
      <c r="C5" s="6">
        <v>136</v>
      </c>
      <c r="D5" s="6">
        <v>30</v>
      </c>
      <c r="E5" s="6">
        <v>109</v>
      </c>
      <c r="F5" s="6">
        <v>72</v>
      </c>
      <c r="G5" s="6">
        <v>11</v>
      </c>
      <c r="H5" s="6">
        <v>81</v>
      </c>
      <c r="I5" s="6">
        <v>49</v>
      </c>
      <c r="J5" s="6">
        <v>17</v>
      </c>
      <c r="K5" s="6">
        <v>57</v>
      </c>
      <c r="L5" s="6">
        <v>41</v>
      </c>
      <c r="M5" s="6">
        <v>10</v>
      </c>
      <c r="N5" s="6">
        <v>32</v>
      </c>
      <c r="O5" s="6">
        <v>23</v>
      </c>
      <c r="P5" s="6">
        <v>4</v>
      </c>
      <c r="Q5" s="6">
        <v>104</v>
      </c>
      <c r="R5" s="6">
        <v>53</v>
      </c>
      <c r="S5" s="6">
        <v>8</v>
      </c>
      <c r="T5" s="6">
        <v>22</v>
      </c>
      <c r="U5" s="6">
        <v>18</v>
      </c>
      <c r="V5" s="6">
        <v>2</v>
      </c>
      <c r="W5" s="6">
        <f t="shared" ref="W5:W15" si="0">B5+E5+H5+K5+N5+Q5+T5</f>
        <v>684</v>
      </c>
      <c r="X5" s="6">
        <f t="shared" ref="X5:X15" si="1">C5+F5+I5+L5+O5+R5+U5</f>
        <v>392</v>
      </c>
      <c r="Y5" s="6">
        <f t="shared" ref="Y5:Y15" si="2">D5+G5+J5+M5+P5+S5+V5</f>
        <v>82</v>
      </c>
      <c r="Z5" s="33">
        <f t="shared" ref="Z5:Z15" si="3">Y5*100/X5</f>
        <v>20.918367346938776</v>
      </c>
    </row>
    <row r="6" spans="1:26" s="7" customFormat="1" x14ac:dyDescent="0.25">
      <c r="A6" s="15" t="s">
        <v>19</v>
      </c>
      <c r="B6" s="6">
        <v>258</v>
      </c>
      <c r="C6" s="6">
        <v>119</v>
      </c>
      <c r="D6" s="6">
        <v>19</v>
      </c>
      <c r="E6" s="6">
        <v>66</v>
      </c>
      <c r="F6" s="6">
        <v>38</v>
      </c>
      <c r="G6" s="6">
        <v>4</v>
      </c>
      <c r="H6" s="6">
        <v>88</v>
      </c>
      <c r="I6" s="6">
        <v>54</v>
      </c>
      <c r="J6" s="6">
        <v>19</v>
      </c>
      <c r="K6" s="6">
        <v>68</v>
      </c>
      <c r="L6" s="6">
        <v>47</v>
      </c>
      <c r="M6" s="6">
        <v>7</v>
      </c>
      <c r="N6" s="6">
        <v>29</v>
      </c>
      <c r="O6" s="6">
        <v>17</v>
      </c>
      <c r="P6" s="6">
        <v>2</v>
      </c>
      <c r="Q6" s="6">
        <v>54</v>
      </c>
      <c r="R6" s="6">
        <v>27</v>
      </c>
      <c r="S6" s="6">
        <v>1</v>
      </c>
      <c r="T6" s="6">
        <v>16</v>
      </c>
      <c r="U6" s="6">
        <v>8</v>
      </c>
      <c r="V6" s="6">
        <v>0</v>
      </c>
      <c r="W6" s="6">
        <f t="shared" si="0"/>
        <v>579</v>
      </c>
      <c r="X6" s="6">
        <f t="shared" si="1"/>
        <v>310</v>
      </c>
      <c r="Y6" s="6">
        <f t="shared" si="2"/>
        <v>52</v>
      </c>
      <c r="Z6" s="33">
        <f t="shared" si="3"/>
        <v>16.774193548387096</v>
      </c>
    </row>
    <row r="7" spans="1:26" s="7" customFormat="1" x14ac:dyDescent="0.25">
      <c r="A7" s="15" t="s">
        <v>20</v>
      </c>
      <c r="B7" s="6">
        <v>325</v>
      </c>
      <c r="C7" s="6">
        <v>162</v>
      </c>
      <c r="D7" s="6">
        <v>4</v>
      </c>
      <c r="E7" s="6">
        <v>111</v>
      </c>
      <c r="F7" s="6">
        <v>60</v>
      </c>
      <c r="G7" s="6">
        <v>2</v>
      </c>
      <c r="H7" s="6">
        <v>112</v>
      </c>
      <c r="I7" s="6">
        <v>82</v>
      </c>
      <c r="J7" s="6">
        <v>5</v>
      </c>
      <c r="K7" s="6">
        <v>94</v>
      </c>
      <c r="L7" s="6">
        <v>66</v>
      </c>
      <c r="M7" s="6">
        <v>3</v>
      </c>
      <c r="N7" s="6">
        <v>34</v>
      </c>
      <c r="O7" s="6">
        <v>23</v>
      </c>
      <c r="P7" s="6">
        <v>1</v>
      </c>
      <c r="Q7" s="6">
        <v>71</v>
      </c>
      <c r="R7" s="6">
        <v>44</v>
      </c>
      <c r="S7" s="6">
        <v>1</v>
      </c>
      <c r="T7" s="6">
        <v>33</v>
      </c>
      <c r="U7" s="6">
        <v>15</v>
      </c>
      <c r="V7" s="6">
        <v>0</v>
      </c>
      <c r="W7" s="6">
        <f t="shared" si="0"/>
        <v>780</v>
      </c>
      <c r="X7" s="6">
        <f t="shared" si="1"/>
        <v>452</v>
      </c>
      <c r="Y7" s="6">
        <f t="shared" si="2"/>
        <v>16</v>
      </c>
      <c r="Z7" s="33">
        <f t="shared" si="3"/>
        <v>3.5398230088495577</v>
      </c>
    </row>
    <row r="8" spans="1:26" s="7" customFormat="1" x14ac:dyDescent="0.25">
      <c r="A8" s="15" t="s">
        <v>31</v>
      </c>
      <c r="B8" s="6">
        <v>182</v>
      </c>
      <c r="C8" s="6">
        <v>35</v>
      </c>
      <c r="D8" s="6">
        <v>0</v>
      </c>
      <c r="E8" s="6">
        <v>41</v>
      </c>
      <c r="F8" s="6">
        <v>9</v>
      </c>
      <c r="G8" s="6">
        <v>0</v>
      </c>
      <c r="H8" s="6">
        <v>50</v>
      </c>
      <c r="I8" s="6">
        <v>16</v>
      </c>
      <c r="J8" s="6">
        <v>0</v>
      </c>
      <c r="K8" s="6">
        <v>18</v>
      </c>
      <c r="L8" s="6">
        <v>3</v>
      </c>
      <c r="M8" s="6">
        <v>0</v>
      </c>
      <c r="N8" s="6">
        <v>13</v>
      </c>
      <c r="O8" s="6">
        <v>2</v>
      </c>
      <c r="P8" s="6">
        <v>0</v>
      </c>
      <c r="Q8" s="6">
        <v>15</v>
      </c>
      <c r="R8" s="6">
        <v>5</v>
      </c>
      <c r="S8" s="6">
        <v>0</v>
      </c>
      <c r="T8" s="6">
        <v>22</v>
      </c>
      <c r="U8" s="6">
        <v>2</v>
      </c>
      <c r="V8" s="6">
        <v>0</v>
      </c>
      <c r="W8" s="6">
        <f t="shared" si="0"/>
        <v>341</v>
      </c>
      <c r="X8" s="6">
        <f t="shared" si="1"/>
        <v>72</v>
      </c>
      <c r="Y8" s="6">
        <f t="shared" si="2"/>
        <v>0</v>
      </c>
      <c r="Z8" s="33">
        <f t="shared" si="3"/>
        <v>0</v>
      </c>
    </row>
    <row r="9" spans="1:26" s="7" customFormat="1" x14ac:dyDescent="0.25">
      <c r="A9" s="15" t="s">
        <v>18</v>
      </c>
      <c r="B9" s="6">
        <v>407</v>
      </c>
      <c r="C9" s="6">
        <v>159</v>
      </c>
      <c r="D9" s="6">
        <v>27</v>
      </c>
      <c r="E9" s="6">
        <v>144</v>
      </c>
      <c r="F9" s="6">
        <v>69</v>
      </c>
      <c r="G9" s="6">
        <v>14</v>
      </c>
      <c r="H9" s="6">
        <v>133</v>
      </c>
      <c r="I9" s="6">
        <v>61</v>
      </c>
      <c r="J9" s="6">
        <v>17</v>
      </c>
      <c r="K9" s="6">
        <v>82</v>
      </c>
      <c r="L9" s="6">
        <v>41</v>
      </c>
      <c r="M9" s="6">
        <v>6</v>
      </c>
      <c r="N9" s="6">
        <v>49</v>
      </c>
      <c r="O9" s="6">
        <v>28</v>
      </c>
      <c r="P9" s="6">
        <v>7</v>
      </c>
      <c r="Q9" s="6">
        <v>80</v>
      </c>
      <c r="R9" s="6">
        <v>44</v>
      </c>
      <c r="S9" s="6">
        <v>3</v>
      </c>
      <c r="T9" s="6">
        <v>43</v>
      </c>
      <c r="U9" s="6">
        <v>19</v>
      </c>
      <c r="V9" s="6">
        <v>4</v>
      </c>
      <c r="W9" s="6">
        <f t="shared" si="0"/>
        <v>938</v>
      </c>
      <c r="X9" s="6">
        <f t="shared" si="1"/>
        <v>421</v>
      </c>
      <c r="Y9" s="6">
        <f t="shared" si="2"/>
        <v>78</v>
      </c>
      <c r="Z9" s="33">
        <f t="shared" si="3"/>
        <v>18.527315914489311</v>
      </c>
    </row>
    <row r="10" spans="1:26" s="7" customFormat="1" x14ac:dyDescent="0.25">
      <c r="A10" s="15" t="s">
        <v>17</v>
      </c>
      <c r="B10" s="6">
        <v>463</v>
      </c>
      <c r="C10" s="6">
        <v>201</v>
      </c>
      <c r="D10" s="6">
        <v>4</v>
      </c>
      <c r="E10" s="6">
        <v>180</v>
      </c>
      <c r="F10" s="6">
        <v>91</v>
      </c>
      <c r="G10" s="6">
        <v>2</v>
      </c>
      <c r="H10" s="6">
        <v>142</v>
      </c>
      <c r="I10" s="6">
        <v>72</v>
      </c>
      <c r="J10" s="6">
        <v>2</v>
      </c>
      <c r="K10" s="6">
        <v>87</v>
      </c>
      <c r="L10" s="6">
        <v>52</v>
      </c>
      <c r="M10" s="6">
        <v>2</v>
      </c>
      <c r="N10" s="6">
        <v>62</v>
      </c>
      <c r="O10" s="6">
        <v>36</v>
      </c>
      <c r="P10" s="6">
        <v>3</v>
      </c>
      <c r="Q10" s="6">
        <v>81</v>
      </c>
      <c r="R10" s="6">
        <v>47</v>
      </c>
      <c r="S10" s="6">
        <v>0</v>
      </c>
      <c r="T10" s="6">
        <v>51</v>
      </c>
      <c r="U10" s="6">
        <v>22</v>
      </c>
      <c r="V10" s="6">
        <v>0</v>
      </c>
      <c r="W10" s="6">
        <f t="shared" si="0"/>
        <v>1066</v>
      </c>
      <c r="X10" s="6">
        <f t="shared" si="1"/>
        <v>521</v>
      </c>
      <c r="Y10" s="6">
        <f t="shared" si="2"/>
        <v>13</v>
      </c>
      <c r="Z10" s="33">
        <f t="shared" si="3"/>
        <v>2.4952015355086372</v>
      </c>
    </row>
    <row r="11" spans="1:26" s="7" customFormat="1" x14ac:dyDescent="0.25">
      <c r="A11" s="15" t="s">
        <v>13</v>
      </c>
      <c r="B11" s="6">
        <v>365</v>
      </c>
      <c r="C11" s="6">
        <v>164</v>
      </c>
      <c r="D11" s="6">
        <v>10</v>
      </c>
      <c r="E11" s="6">
        <v>106</v>
      </c>
      <c r="F11" s="6">
        <v>53</v>
      </c>
      <c r="G11" s="6">
        <v>1</v>
      </c>
      <c r="H11" s="6">
        <v>62</v>
      </c>
      <c r="I11" s="6">
        <v>38</v>
      </c>
      <c r="J11" s="6">
        <v>8</v>
      </c>
      <c r="K11" s="6">
        <v>15</v>
      </c>
      <c r="L11" s="6">
        <v>10</v>
      </c>
      <c r="M11" s="6">
        <v>2</v>
      </c>
      <c r="N11" s="6">
        <v>32</v>
      </c>
      <c r="O11" s="6">
        <v>15</v>
      </c>
      <c r="P11" s="6">
        <v>1</v>
      </c>
      <c r="Q11" s="6">
        <v>146</v>
      </c>
      <c r="R11" s="6">
        <v>113</v>
      </c>
      <c r="S11" s="6">
        <v>9</v>
      </c>
      <c r="T11" s="6">
        <v>16</v>
      </c>
      <c r="U11" s="6">
        <v>6</v>
      </c>
      <c r="V11" s="6">
        <v>0</v>
      </c>
      <c r="W11" s="6">
        <f t="shared" si="0"/>
        <v>742</v>
      </c>
      <c r="X11" s="6">
        <f t="shared" si="1"/>
        <v>399</v>
      </c>
      <c r="Y11" s="6">
        <f t="shared" si="2"/>
        <v>31</v>
      </c>
      <c r="Z11" s="33">
        <f t="shared" si="3"/>
        <v>7.7694235588972429</v>
      </c>
    </row>
    <row r="12" spans="1:26" s="7" customFormat="1" x14ac:dyDescent="0.25">
      <c r="A12" s="15" t="s">
        <v>14</v>
      </c>
      <c r="B12" s="6">
        <v>26</v>
      </c>
      <c r="C12" s="6">
        <v>10</v>
      </c>
      <c r="D12" s="6">
        <v>2</v>
      </c>
      <c r="E12" s="6">
        <v>12</v>
      </c>
      <c r="F12" s="6">
        <v>7</v>
      </c>
      <c r="G12" s="6">
        <v>2</v>
      </c>
      <c r="H12" s="6">
        <v>11</v>
      </c>
      <c r="I12" s="6">
        <v>5</v>
      </c>
      <c r="J12" s="6">
        <v>2</v>
      </c>
      <c r="K12" s="6">
        <v>8</v>
      </c>
      <c r="L12" s="6">
        <v>6</v>
      </c>
      <c r="M12" s="6">
        <v>1</v>
      </c>
      <c r="N12" s="6">
        <v>4</v>
      </c>
      <c r="O12" s="6">
        <v>2</v>
      </c>
      <c r="P12" s="6">
        <v>1</v>
      </c>
      <c r="Q12" s="6">
        <v>32</v>
      </c>
      <c r="R12" s="6">
        <v>25</v>
      </c>
      <c r="S12" s="6">
        <v>4</v>
      </c>
      <c r="T12" s="6">
        <v>1</v>
      </c>
      <c r="U12" s="6">
        <v>0</v>
      </c>
      <c r="V12" s="6">
        <v>0</v>
      </c>
      <c r="W12" s="6">
        <f t="shared" si="0"/>
        <v>94</v>
      </c>
      <c r="X12" s="6">
        <f t="shared" si="1"/>
        <v>55</v>
      </c>
      <c r="Y12" s="6">
        <f t="shared" si="2"/>
        <v>12</v>
      </c>
      <c r="Z12" s="33">
        <f t="shared" si="3"/>
        <v>21.818181818181817</v>
      </c>
    </row>
    <row r="13" spans="1:26" s="7" customFormat="1" x14ac:dyDescent="0.25">
      <c r="A13" s="15" t="s">
        <v>16</v>
      </c>
      <c r="B13" s="6">
        <v>11</v>
      </c>
      <c r="C13" s="6">
        <v>1</v>
      </c>
      <c r="D13" s="6">
        <v>0</v>
      </c>
      <c r="E13" s="6">
        <v>2</v>
      </c>
      <c r="F13" s="6">
        <v>2</v>
      </c>
      <c r="G13" s="6">
        <v>0</v>
      </c>
      <c r="H13" s="6">
        <v>18</v>
      </c>
      <c r="I13" s="6">
        <v>8</v>
      </c>
      <c r="J13" s="6">
        <v>0</v>
      </c>
      <c r="K13" s="6">
        <v>20</v>
      </c>
      <c r="L13" s="6">
        <v>10</v>
      </c>
      <c r="M13" s="6">
        <v>0</v>
      </c>
      <c r="N13" s="6">
        <v>3</v>
      </c>
      <c r="O13" s="6">
        <v>1</v>
      </c>
      <c r="P13" s="6">
        <v>0</v>
      </c>
      <c r="Q13" s="6">
        <v>1</v>
      </c>
      <c r="R13" s="6">
        <v>0</v>
      </c>
      <c r="S13" s="6">
        <v>0</v>
      </c>
      <c r="T13" s="6">
        <v>7</v>
      </c>
      <c r="U13" s="6">
        <v>3</v>
      </c>
      <c r="V13" s="6">
        <v>0</v>
      </c>
      <c r="W13" s="6">
        <f t="shared" si="0"/>
        <v>62</v>
      </c>
      <c r="X13" s="6">
        <f t="shared" si="1"/>
        <v>25</v>
      </c>
      <c r="Y13" s="6">
        <f t="shared" si="2"/>
        <v>0</v>
      </c>
      <c r="Z13" s="33">
        <f t="shared" si="3"/>
        <v>0</v>
      </c>
    </row>
    <row r="14" spans="1:26" s="7" customFormat="1" x14ac:dyDescent="0.25">
      <c r="A14" s="15" t="s">
        <v>15</v>
      </c>
      <c r="B14" s="6">
        <v>0</v>
      </c>
      <c r="C14" s="6">
        <v>0</v>
      </c>
      <c r="D14" s="6">
        <v>0</v>
      </c>
      <c r="E14" s="6">
        <v>1</v>
      </c>
      <c r="F14" s="6">
        <v>1</v>
      </c>
      <c r="G14" s="6">
        <v>0</v>
      </c>
      <c r="H14" s="6">
        <v>0</v>
      </c>
      <c r="I14" s="6">
        <v>0</v>
      </c>
      <c r="J14" s="6">
        <v>0</v>
      </c>
      <c r="K14" s="6">
        <v>13</v>
      </c>
      <c r="L14" s="6">
        <v>4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f t="shared" si="0"/>
        <v>14</v>
      </c>
      <c r="X14" s="6">
        <f t="shared" si="1"/>
        <v>5</v>
      </c>
      <c r="Y14" s="6">
        <f t="shared" si="2"/>
        <v>0</v>
      </c>
      <c r="Z14" s="33">
        <f t="shared" si="3"/>
        <v>0</v>
      </c>
    </row>
    <row r="15" spans="1:26" s="7" customFormat="1" x14ac:dyDescent="0.25">
      <c r="A15" s="15" t="s">
        <v>10</v>
      </c>
      <c r="B15" s="6">
        <v>186</v>
      </c>
      <c r="C15" s="6">
        <v>92</v>
      </c>
      <c r="D15" s="6">
        <v>1</v>
      </c>
      <c r="E15" s="6">
        <v>46</v>
      </c>
      <c r="F15" s="6">
        <v>32</v>
      </c>
      <c r="G15" s="6">
        <v>3</v>
      </c>
      <c r="H15" s="6">
        <v>47</v>
      </c>
      <c r="I15" s="6">
        <v>18</v>
      </c>
      <c r="J15" s="6">
        <v>0</v>
      </c>
      <c r="K15" s="6">
        <v>19</v>
      </c>
      <c r="L15" s="6">
        <v>12</v>
      </c>
      <c r="M15" s="6">
        <v>2</v>
      </c>
      <c r="N15" s="6">
        <v>19</v>
      </c>
      <c r="O15" s="6">
        <v>10</v>
      </c>
      <c r="P15" s="6">
        <v>2</v>
      </c>
      <c r="Q15" s="6">
        <v>41</v>
      </c>
      <c r="R15" s="6">
        <v>29</v>
      </c>
      <c r="S15" s="6">
        <v>0</v>
      </c>
      <c r="T15" s="6">
        <v>16</v>
      </c>
      <c r="U15" s="6">
        <v>12</v>
      </c>
      <c r="V15" s="6">
        <v>0</v>
      </c>
      <c r="W15" s="6">
        <f t="shared" si="0"/>
        <v>374</v>
      </c>
      <c r="X15" s="6">
        <f t="shared" si="1"/>
        <v>205</v>
      </c>
      <c r="Y15" s="6">
        <f t="shared" si="2"/>
        <v>8</v>
      </c>
      <c r="Z15" s="33">
        <f t="shared" si="3"/>
        <v>3.9024390243902438</v>
      </c>
    </row>
    <row r="16" spans="1:26" s="7" customFormat="1" x14ac:dyDescent="0.25">
      <c r="A16" s="15" t="s">
        <v>6</v>
      </c>
      <c r="B16" s="6">
        <v>908</v>
      </c>
      <c r="C16" s="6">
        <v>830</v>
      </c>
      <c r="D16" s="6">
        <v>103</v>
      </c>
      <c r="E16" s="34">
        <v>495</v>
      </c>
      <c r="F16" s="34">
        <v>474</v>
      </c>
      <c r="G16" s="34">
        <v>47</v>
      </c>
      <c r="H16" s="6">
        <v>442</v>
      </c>
      <c r="I16" s="6">
        <v>214</v>
      </c>
      <c r="J16" s="6">
        <v>24</v>
      </c>
      <c r="K16" s="6">
        <v>134</v>
      </c>
      <c r="L16" s="6">
        <v>125</v>
      </c>
      <c r="M16" s="6">
        <v>5</v>
      </c>
      <c r="N16" s="6">
        <v>225</v>
      </c>
      <c r="O16" s="6">
        <v>112</v>
      </c>
      <c r="P16" s="6">
        <v>4</v>
      </c>
      <c r="Q16" s="6">
        <v>507</v>
      </c>
      <c r="R16" s="6">
        <v>485</v>
      </c>
      <c r="S16" s="6">
        <v>3</v>
      </c>
      <c r="T16" s="6">
        <v>66</v>
      </c>
      <c r="U16" s="6">
        <v>59</v>
      </c>
      <c r="V16" s="6">
        <v>9</v>
      </c>
      <c r="W16" s="6">
        <f t="shared" ref="W16:W19" si="4">B16+E16+H16+K16+N16+Q16+T16</f>
        <v>2777</v>
      </c>
      <c r="X16" s="6">
        <f t="shared" ref="X16" si="5">C16+F16+I16+L16+O16+R16+U16</f>
        <v>2299</v>
      </c>
      <c r="Y16" s="6">
        <f t="shared" ref="Y16" si="6">D16+G16+J16+M16+P16+S16+V16</f>
        <v>195</v>
      </c>
      <c r="Z16" s="33">
        <f t="shared" ref="Z16" si="7">Y16*100/X16</f>
        <v>8.4819486733362339</v>
      </c>
    </row>
    <row r="17" spans="1:26" x14ac:dyDescent="0.25">
      <c r="A17" s="15" t="s">
        <v>7</v>
      </c>
      <c r="B17" s="6">
        <v>1101</v>
      </c>
      <c r="C17" s="6">
        <v>1064</v>
      </c>
      <c r="D17" s="6">
        <v>36</v>
      </c>
      <c r="E17" s="6">
        <v>568</v>
      </c>
      <c r="F17" s="6">
        <f>543+3+1</f>
        <v>547</v>
      </c>
      <c r="G17" s="6">
        <v>12</v>
      </c>
      <c r="H17" s="6">
        <v>362</v>
      </c>
      <c r="I17" s="6">
        <v>356</v>
      </c>
      <c r="J17" s="6">
        <v>21</v>
      </c>
      <c r="K17" s="6">
        <v>109</v>
      </c>
      <c r="L17" s="6">
        <f>92+7</f>
        <v>99</v>
      </c>
      <c r="M17" s="6">
        <v>2</v>
      </c>
      <c r="N17" s="6">
        <v>182</v>
      </c>
      <c r="O17" s="6">
        <v>171</v>
      </c>
      <c r="P17" s="6">
        <v>4</v>
      </c>
      <c r="Q17" s="6">
        <v>497</v>
      </c>
      <c r="R17" s="6">
        <v>474</v>
      </c>
      <c r="S17" s="6">
        <v>11</v>
      </c>
      <c r="T17" s="6">
        <v>109</v>
      </c>
      <c r="U17" s="6">
        <v>92</v>
      </c>
      <c r="V17" s="6">
        <v>3</v>
      </c>
      <c r="W17" s="34">
        <f t="shared" si="4"/>
        <v>2928</v>
      </c>
      <c r="X17" s="6">
        <f t="shared" ref="X17:X19" si="8">C17+F17+I17+L17+O17+R17+U17</f>
        <v>2803</v>
      </c>
      <c r="Y17" s="6">
        <f t="shared" ref="Y17:Y19" si="9">D17+G17+J17+M17+P17+S17+V17</f>
        <v>89</v>
      </c>
      <c r="Z17" s="33">
        <f t="shared" ref="Z17:Z20" si="10">Y17*100/X17</f>
        <v>3.1751694612914734</v>
      </c>
    </row>
    <row r="18" spans="1:26" x14ac:dyDescent="0.25">
      <c r="A18" s="15" t="s">
        <v>8</v>
      </c>
      <c r="B18" s="6">
        <v>39</v>
      </c>
      <c r="C18" s="6">
        <v>38</v>
      </c>
      <c r="D18" s="6">
        <v>1</v>
      </c>
      <c r="E18" s="6">
        <v>18</v>
      </c>
      <c r="F18" s="6">
        <v>16</v>
      </c>
      <c r="G18" s="6">
        <v>0</v>
      </c>
      <c r="H18" s="6">
        <v>89</v>
      </c>
      <c r="I18" s="6">
        <v>88</v>
      </c>
      <c r="J18" s="6">
        <v>4</v>
      </c>
      <c r="K18" s="6">
        <v>150</v>
      </c>
      <c r="L18" s="6">
        <v>150</v>
      </c>
      <c r="M18" s="6">
        <v>1</v>
      </c>
      <c r="N18" s="6">
        <v>26</v>
      </c>
      <c r="O18" s="6">
        <v>23</v>
      </c>
      <c r="P18" s="6">
        <v>0</v>
      </c>
      <c r="Q18" s="6">
        <v>31</v>
      </c>
      <c r="R18" s="6">
        <v>31</v>
      </c>
      <c r="S18" s="6">
        <v>0</v>
      </c>
      <c r="T18" s="6">
        <v>27</v>
      </c>
      <c r="U18" s="6">
        <v>27</v>
      </c>
      <c r="V18" s="6">
        <v>0</v>
      </c>
      <c r="W18" s="34">
        <f t="shared" si="4"/>
        <v>380</v>
      </c>
      <c r="X18" s="6">
        <f t="shared" si="8"/>
        <v>373</v>
      </c>
      <c r="Y18" s="6">
        <f t="shared" si="9"/>
        <v>6</v>
      </c>
      <c r="Z18" s="33">
        <f t="shared" si="10"/>
        <v>1.6085790884718498</v>
      </c>
    </row>
    <row r="19" spans="1:26" x14ac:dyDescent="0.25">
      <c r="A19" s="15" t="s">
        <v>60</v>
      </c>
      <c r="B19" s="6">
        <v>41</v>
      </c>
      <c r="C19" s="6">
        <v>34</v>
      </c>
      <c r="D19" s="6">
        <v>0</v>
      </c>
      <c r="E19" s="6">
        <v>22</v>
      </c>
      <c r="F19" s="6">
        <f>21+1</f>
        <v>22</v>
      </c>
      <c r="G19" s="6">
        <v>0</v>
      </c>
      <c r="H19" s="6">
        <v>1</v>
      </c>
      <c r="I19" s="6">
        <v>1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33</v>
      </c>
      <c r="R19" s="6">
        <v>33</v>
      </c>
      <c r="S19" s="6">
        <v>0</v>
      </c>
      <c r="T19" s="6">
        <v>0</v>
      </c>
      <c r="U19" s="6">
        <v>0</v>
      </c>
      <c r="V19" s="6">
        <v>0</v>
      </c>
      <c r="W19" s="34">
        <f t="shared" si="4"/>
        <v>97</v>
      </c>
      <c r="X19" s="6">
        <f t="shared" si="8"/>
        <v>90</v>
      </c>
      <c r="Y19" s="6">
        <f t="shared" si="9"/>
        <v>0</v>
      </c>
      <c r="Z19" s="33">
        <f t="shared" si="10"/>
        <v>0</v>
      </c>
    </row>
    <row r="20" spans="1:26" s="14" customFormat="1" ht="18.75" x14ac:dyDescent="0.3">
      <c r="A20" s="31"/>
      <c r="B20" s="13">
        <f>SUM(B4:B19)</f>
        <v>4758</v>
      </c>
      <c r="C20" s="13">
        <f>SUM(C4:C19)</f>
        <v>3096</v>
      </c>
      <c r="D20" s="13"/>
      <c r="E20" s="13">
        <f>SUM(E4:E18)</f>
        <v>1932</v>
      </c>
      <c r="F20" s="13">
        <f>SUM(F4:F19)</f>
        <v>1510</v>
      </c>
      <c r="G20" s="13"/>
      <c r="H20" s="13">
        <f>SUM(H4:H19)</f>
        <v>1698</v>
      </c>
      <c r="I20" s="13">
        <f>SUM(I4:I17)</f>
        <v>1013</v>
      </c>
      <c r="J20" s="13"/>
      <c r="K20" s="13">
        <f>SUM(K4:K19)</f>
        <v>893</v>
      </c>
      <c r="L20" s="13">
        <f>SUM(L4:L17)</f>
        <v>530</v>
      </c>
      <c r="M20" s="13"/>
      <c r="N20" s="13">
        <f>SUM(N4:N19)</f>
        <v>719</v>
      </c>
      <c r="O20" s="13">
        <f>SUM(O4:O17)</f>
        <v>445</v>
      </c>
      <c r="P20" s="13"/>
      <c r="Q20" s="13">
        <f>SUM(Q4:Q19)</f>
        <v>1726</v>
      </c>
      <c r="R20" s="13">
        <f>SUM(R4:R17)</f>
        <v>1362</v>
      </c>
      <c r="S20" s="13"/>
      <c r="T20" s="13">
        <f>SUM(T4:T19)</f>
        <v>436</v>
      </c>
      <c r="U20" s="13">
        <f>SUM(U4:U17)</f>
        <v>261</v>
      </c>
      <c r="V20" s="13"/>
      <c r="W20" s="13">
        <f>SUM(W4:W19)</f>
        <v>12184</v>
      </c>
      <c r="X20" s="13">
        <f>SUM(X4:X19)</f>
        <v>8570</v>
      </c>
      <c r="Y20" s="13">
        <f>SUM(Y4:Y19)</f>
        <v>608</v>
      </c>
      <c r="Z20" s="32">
        <f t="shared" si="10"/>
        <v>7.0945157526254379</v>
      </c>
    </row>
    <row r="21" spans="1:26" ht="18.75" x14ac:dyDescent="0.3">
      <c r="A21" s="2"/>
      <c r="B21" s="5"/>
      <c r="C21" s="5"/>
      <c r="D21" s="5"/>
      <c r="E21" s="5"/>
      <c r="F21" s="9"/>
      <c r="G21" s="5"/>
      <c r="H21" s="5"/>
      <c r="I21" s="5"/>
      <c r="J21" s="5"/>
      <c r="K21" s="5"/>
      <c r="L21" s="5"/>
      <c r="M21" s="5"/>
      <c r="N21" s="5"/>
      <c r="O21" s="5"/>
    </row>
    <row r="22" spans="1:26" ht="18.75" x14ac:dyDescent="0.3">
      <c r="A22" s="2"/>
      <c r="B22" s="5"/>
      <c r="C22" s="5"/>
      <c r="D22" s="5"/>
      <c r="E22" s="5"/>
      <c r="F22" s="9"/>
      <c r="G22" s="5"/>
      <c r="H22" s="5"/>
      <c r="I22" s="5"/>
      <c r="J22" s="5"/>
      <c r="K22" s="5"/>
      <c r="L22" s="5"/>
      <c r="M22" s="5"/>
      <c r="N22" s="5"/>
      <c r="O22" s="5"/>
    </row>
    <row r="23" spans="1:26" ht="18.75" x14ac:dyDescent="0.3">
      <c r="A23" s="2"/>
      <c r="B23" s="5"/>
      <c r="C23" s="5"/>
      <c r="D23" s="5"/>
      <c r="E23" s="5"/>
      <c r="F23" s="10"/>
      <c r="G23" s="5"/>
      <c r="H23" s="5"/>
      <c r="I23" s="5"/>
      <c r="J23" s="5"/>
      <c r="K23" s="5"/>
      <c r="L23" s="5"/>
      <c r="M23" s="5"/>
      <c r="N23" s="5"/>
      <c r="O23" s="5"/>
    </row>
    <row r="24" spans="1:26" ht="18.75" x14ac:dyDescent="0.3">
      <c r="A24" s="2"/>
      <c r="B24" s="5"/>
      <c r="C24" s="5"/>
      <c r="D24" s="5"/>
      <c r="E24" s="5"/>
      <c r="F24" s="11"/>
      <c r="G24" s="5"/>
      <c r="H24" s="5"/>
      <c r="I24" s="5"/>
      <c r="J24" s="5"/>
      <c r="K24" s="5"/>
      <c r="L24" s="5"/>
      <c r="M24" s="5"/>
      <c r="N24" s="5"/>
      <c r="O24" s="5"/>
    </row>
    <row r="25" spans="1:26" ht="18.75" x14ac:dyDescent="0.3">
      <c r="A25" s="2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26" ht="18.75" x14ac:dyDescent="0.3">
      <c r="A26" s="2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26" ht="18.75" x14ac:dyDescent="0.3">
      <c r="A27" s="2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spans="1:26" ht="18.75" x14ac:dyDescent="0.3">
      <c r="A28" s="2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1:26" ht="18.75" x14ac:dyDescent="0.3">
      <c r="A29" s="2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1:26" ht="18.75" x14ac:dyDescent="0.3">
      <c r="A30" s="2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1:26" ht="18.75" x14ac:dyDescent="0.3">
      <c r="A31" s="2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1:26" ht="18.75" x14ac:dyDescent="0.3">
      <c r="A32" s="2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</sheetData>
  <mergeCells count="10">
    <mergeCell ref="A1:X1"/>
    <mergeCell ref="K2:M2"/>
    <mergeCell ref="N2:P2"/>
    <mergeCell ref="Q2:S2"/>
    <mergeCell ref="T2:V2"/>
    <mergeCell ref="B2:D2"/>
    <mergeCell ref="E2:G2"/>
    <mergeCell ref="H2:J2"/>
    <mergeCell ref="A2:A3"/>
    <mergeCell ref="W2:Z2"/>
  </mergeCells>
  <pageMargins left="0.19685039370078741" right="0.11811023622047245" top="0.55118110236220474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selection activeCell="B9" sqref="B9"/>
    </sheetView>
  </sheetViews>
  <sheetFormatPr defaultRowHeight="15" x14ac:dyDescent="0.25"/>
  <cols>
    <col min="1" max="1" width="5.42578125" customWidth="1"/>
    <col min="2" max="2" width="24" customWidth="1"/>
    <col min="3" max="3" width="14.42578125" customWidth="1"/>
    <col min="4" max="4" width="15.42578125" customWidth="1"/>
    <col min="5" max="5" width="16.5703125" customWidth="1"/>
    <col min="6" max="6" width="14.5703125" customWidth="1"/>
    <col min="7" max="7" width="16.7109375" customWidth="1"/>
  </cols>
  <sheetData>
    <row r="1" spans="1:7" s="1" customFormat="1" x14ac:dyDescent="0.25">
      <c r="G1" s="1" t="s">
        <v>61</v>
      </c>
    </row>
    <row r="2" spans="1:7" s="1" customFormat="1" ht="15.75" x14ac:dyDescent="0.25">
      <c r="A2" s="39" t="s">
        <v>41</v>
      </c>
      <c r="B2" s="40"/>
      <c r="C2" s="40"/>
      <c r="D2" s="40"/>
      <c r="E2" s="40"/>
      <c r="F2" s="40"/>
      <c r="G2" s="40"/>
    </row>
    <row r="3" spans="1:7" s="4" customFormat="1" ht="17.25" customHeight="1" x14ac:dyDescent="0.25">
      <c r="A3" s="56" t="s">
        <v>0</v>
      </c>
      <c r="B3" s="56" t="s">
        <v>2</v>
      </c>
      <c r="C3" s="56" t="s">
        <v>3</v>
      </c>
      <c r="D3" s="54" t="s">
        <v>42</v>
      </c>
      <c r="E3" s="55"/>
      <c r="F3" s="54" t="s">
        <v>43</v>
      </c>
      <c r="G3" s="55"/>
    </row>
    <row r="4" spans="1:7" s="4" customFormat="1" ht="28.5" customHeight="1" x14ac:dyDescent="0.25">
      <c r="A4" s="57"/>
      <c r="B4" s="57"/>
      <c r="C4" s="57"/>
      <c r="D4" s="37" t="s">
        <v>39</v>
      </c>
      <c r="E4" s="37" t="s">
        <v>45</v>
      </c>
      <c r="F4" s="37" t="s">
        <v>39</v>
      </c>
      <c r="G4" s="37" t="s">
        <v>44</v>
      </c>
    </row>
    <row r="5" spans="1:7" s="2" customFormat="1" ht="15.75" x14ac:dyDescent="0.25">
      <c r="A5" s="3">
        <v>1</v>
      </c>
      <c r="B5" s="26" t="s">
        <v>6</v>
      </c>
      <c r="C5" s="3">
        <v>2262</v>
      </c>
      <c r="D5" s="3">
        <v>268</v>
      </c>
      <c r="E5" s="3">
        <v>11.8</v>
      </c>
      <c r="F5" s="3">
        <v>113</v>
      </c>
      <c r="G5" s="17">
        <v>42.2</v>
      </c>
    </row>
    <row r="6" spans="1:7" s="2" customFormat="1" ht="15.75" x14ac:dyDescent="0.25">
      <c r="A6" s="3">
        <v>2</v>
      </c>
      <c r="B6" s="26" t="s">
        <v>7</v>
      </c>
      <c r="C6" s="3">
        <v>2778</v>
      </c>
      <c r="D6" s="3">
        <v>180</v>
      </c>
      <c r="E6" s="3">
        <v>6.5</v>
      </c>
      <c r="F6" s="3">
        <v>89</v>
      </c>
      <c r="G6" s="17">
        <v>49.4</v>
      </c>
    </row>
    <row r="7" spans="1:7" s="2" customFormat="1" ht="15.75" x14ac:dyDescent="0.25">
      <c r="A7" s="3">
        <v>3</v>
      </c>
      <c r="B7" s="26" t="s">
        <v>8</v>
      </c>
      <c r="C7" s="3">
        <v>371</v>
      </c>
      <c r="D7" s="3">
        <v>22</v>
      </c>
      <c r="E7" s="3">
        <v>5.9</v>
      </c>
      <c r="F7" s="3">
        <v>10</v>
      </c>
      <c r="G7" s="17">
        <v>45.5</v>
      </c>
    </row>
    <row r="8" spans="1:7" s="2" customFormat="1" ht="15.75" x14ac:dyDescent="0.25">
      <c r="A8" s="3">
        <v>4</v>
      </c>
      <c r="B8" s="26" t="s">
        <v>9</v>
      </c>
      <c r="C8" s="3">
        <v>90</v>
      </c>
      <c r="D8" s="3">
        <v>10</v>
      </c>
      <c r="E8" s="3">
        <v>11.1</v>
      </c>
      <c r="F8" s="3">
        <v>6</v>
      </c>
      <c r="G8" s="17">
        <v>60</v>
      </c>
    </row>
    <row r="9" spans="1:7" s="2" customFormat="1" ht="15.75" x14ac:dyDescent="0.25">
      <c r="A9" s="3">
        <v>5</v>
      </c>
      <c r="B9" s="26" t="s">
        <v>10</v>
      </c>
      <c r="C9" s="3">
        <v>195</v>
      </c>
      <c r="D9" s="3">
        <v>4</v>
      </c>
      <c r="E9" s="3">
        <v>2.1</v>
      </c>
      <c r="F9" s="3">
        <v>3</v>
      </c>
      <c r="G9" s="17">
        <v>75</v>
      </c>
    </row>
    <row r="10" spans="1:7" s="2" customFormat="1" ht="15.75" x14ac:dyDescent="0.25">
      <c r="A10" s="3">
        <v>6</v>
      </c>
      <c r="B10" s="26" t="s">
        <v>11</v>
      </c>
      <c r="C10" s="3">
        <v>127</v>
      </c>
      <c r="D10" s="3">
        <v>6</v>
      </c>
      <c r="E10" s="3">
        <v>4.7</v>
      </c>
      <c r="F10" s="3">
        <v>6</v>
      </c>
      <c r="G10" s="17">
        <v>100</v>
      </c>
    </row>
    <row r="11" spans="1:7" s="2" customFormat="1" ht="15.75" x14ac:dyDescent="0.25">
      <c r="A11" s="3">
        <v>7</v>
      </c>
      <c r="B11" s="26" t="s">
        <v>12</v>
      </c>
      <c r="C11" s="3">
        <v>372</v>
      </c>
      <c r="D11" s="3">
        <v>5</v>
      </c>
      <c r="E11" s="3">
        <v>1.3</v>
      </c>
      <c r="F11" s="3">
        <v>1</v>
      </c>
      <c r="G11" s="17">
        <v>20</v>
      </c>
    </row>
    <row r="12" spans="1:7" s="2" customFormat="1" ht="15.75" x14ac:dyDescent="0.25">
      <c r="A12" s="3">
        <v>8</v>
      </c>
      <c r="B12" s="26" t="s">
        <v>13</v>
      </c>
      <c r="C12" s="3">
        <v>388</v>
      </c>
      <c r="D12" s="3">
        <v>21</v>
      </c>
      <c r="E12" s="3">
        <v>5.4</v>
      </c>
      <c r="F12" s="3">
        <v>3</v>
      </c>
      <c r="G12" s="17">
        <v>14.3</v>
      </c>
    </row>
    <row r="13" spans="1:7" s="2" customFormat="1" ht="15.75" x14ac:dyDescent="0.25">
      <c r="A13" s="3">
        <v>9</v>
      </c>
      <c r="B13" s="26" t="s">
        <v>14</v>
      </c>
      <c r="C13" s="3">
        <v>47</v>
      </c>
      <c r="D13" s="3">
        <v>6</v>
      </c>
      <c r="E13" s="3">
        <v>12.8</v>
      </c>
      <c r="F13" s="3">
        <v>1</v>
      </c>
      <c r="G13" s="17">
        <v>16.7</v>
      </c>
    </row>
    <row r="14" spans="1:7" s="2" customFormat="1" ht="15.75" x14ac:dyDescent="0.25">
      <c r="A14" s="3">
        <v>10</v>
      </c>
      <c r="B14" s="26" t="s">
        <v>15</v>
      </c>
      <c r="C14" s="3">
        <v>4</v>
      </c>
      <c r="D14" s="3">
        <v>0</v>
      </c>
      <c r="E14" s="3">
        <v>0</v>
      </c>
      <c r="F14" s="3">
        <v>0</v>
      </c>
      <c r="G14" s="17">
        <v>0</v>
      </c>
    </row>
    <row r="15" spans="1:7" s="2" customFormat="1" ht="15.75" x14ac:dyDescent="0.25">
      <c r="A15" s="3">
        <v>11</v>
      </c>
      <c r="B15" s="26" t="s">
        <v>16</v>
      </c>
      <c r="C15" s="3">
        <v>25</v>
      </c>
      <c r="D15" s="3">
        <v>0</v>
      </c>
      <c r="E15" s="3">
        <v>0</v>
      </c>
      <c r="F15" s="3">
        <v>0</v>
      </c>
      <c r="G15" s="17">
        <v>0</v>
      </c>
    </row>
    <row r="16" spans="1:7" s="2" customFormat="1" ht="15.75" x14ac:dyDescent="0.25">
      <c r="A16" s="3">
        <v>12</v>
      </c>
      <c r="B16" s="26" t="s">
        <v>17</v>
      </c>
      <c r="C16" s="3">
        <v>507</v>
      </c>
      <c r="D16" s="3">
        <v>7</v>
      </c>
      <c r="E16" s="3">
        <v>1.4</v>
      </c>
      <c r="F16" s="3">
        <v>5</v>
      </c>
      <c r="G16" s="17">
        <v>71.400000000000006</v>
      </c>
    </row>
    <row r="17" spans="1:7" s="2" customFormat="1" ht="15.75" x14ac:dyDescent="0.25">
      <c r="A17" s="3">
        <v>13</v>
      </c>
      <c r="B17" s="26" t="s">
        <v>18</v>
      </c>
      <c r="C17" s="3">
        <v>405</v>
      </c>
      <c r="D17" s="3">
        <v>12</v>
      </c>
      <c r="E17" s="3">
        <v>3</v>
      </c>
      <c r="F17" s="3">
        <v>8</v>
      </c>
      <c r="G17" s="17">
        <v>66.7</v>
      </c>
    </row>
    <row r="18" spans="1:7" s="2" customFormat="1" ht="15.75" x14ac:dyDescent="0.25">
      <c r="A18" s="3">
        <v>14</v>
      </c>
      <c r="B18" s="26" t="s">
        <v>19</v>
      </c>
      <c r="C18" s="3">
        <v>299</v>
      </c>
      <c r="D18" s="3">
        <v>14</v>
      </c>
      <c r="E18" s="3">
        <v>1.3</v>
      </c>
      <c r="F18" s="3">
        <v>2</v>
      </c>
      <c r="G18" s="17">
        <v>14.3</v>
      </c>
    </row>
    <row r="19" spans="1:7" s="2" customFormat="1" ht="15.75" x14ac:dyDescent="0.25">
      <c r="A19" s="3">
        <v>15</v>
      </c>
      <c r="B19" s="26" t="s">
        <v>20</v>
      </c>
      <c r="C19" s="3">
        <v>430</v>
      </c>
      <c r="D19" s="3">
        <v>7</v>
      </c>
      <c r="E19" s="3">
        <v>1.6</v>
      </c>
      <c r="F19" s="3">
        <v>7</v>
      </c>
      <c r="G19" s="17">
        <v>100</v>
      </c>
    </row>
    <row r="20" spans="1:7" s="2" customFormat="1" ht="15.75" x14ac:dyDescent="0.25">
      <c r="A20" s="3">
        <v>16</v>
      </c>
      <c r="B20" s="26" t="s">
        <v>21</v>
      </c>
      <c r="C20" s="3">
        <v>67</v>
      </c>
      <c r="D20" s="3">
        <v>0</v>
      </c>
      <c r="E20" s="3">
        <v>0</v>
      </c>
      <c r="F20" s="3">
        <v>0</v>
      </c>
      <c r="G20" s="17">
        <v>0</v>
      </c>
    </row>
    <row r="21" spans="1:7" s="2" customFormat="1" ht="15.75" x14ac:dyDescent="0.25">
      <c r="A21" s="3">
        <v>17</v>
      </c>
      <c r="B21" s="3"/>
      <c r="C21" s="26">
        <f>SUM(C5:C20)</f>
        <v>8367</v>
      </c>
      <c r="D21" s="26">
        <f>SUM(D5:D20)</f>
        <v>562</v>
      </c>
      <c r="E21" s="36">
        <f>D21*100/C21</f>
        <v>6.7168638699653398</v>
      </c>
      <c r="F21" s="26">
        <f>SUM(F5:F20)</f>
        <v>254</v>
      </c>
      <c r="G21" s="36">
        <f>F21*100/D21</f>
        <v>45.195729537366546</v>
      </c>
    </row>
    <row r="22" spans="1:7" s="2" customFormat="1" ht="15.75" x14ac:dyDescent="0.25">
      <c r="A22" s="3">
        <v>18</v>
      </c>
      <c r="B22" s="3"/>
      <c r="C22" s="3"/>
      <c r="D22" s="3"/>
      <c r="E22" s="3"/>
      <c r="F22" s="3"/>
      <c r="G22" s="3"/>
    </row>
    <row r="23" spans="1:7" s="2" customFormat="1" ht="15.75" x14ac:dyDescent="0.25"/>
    <row r="24" spans="1:7" s="2" customFormat="1" ht="15.75" x14ac:dyDescent="0.25"/>
    <row r="25" spans="1:7" s="1" customFormat="1" x14ac:dyDescent="0.25"/>
    <row r="26" spans="1:7" s="1" customFormat="1" x14ac:dyDescent="0.25"/>
    <row r="27" spans="1:7" s="1" customFormat="1" x14ac:dyDescent="0.25"/>
    <row r="28" spans="1:7" s="1" customFormat="1" x14ac:dyDescent="0.25"/>
    <row r="29" spans="1:7" s="1" customFormat="1" x14ac:dyDescent="0.25"/>
    <row r="30" spans="1:7" s="1" customFormat="1" x14ac:dyDescent="0.25"/>
    <row r="31" spans="1:7" s="1" customFormat="1" x14ac:dyDescent="0.25"/>
    <row r="32" spans="1:7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</sheetData>
  <mergeCells count="6">
    <mergeCell ref="A2:G2"/>
    <mergeCell ref="D3:E3"/>
    <mergeCell ref="A3:A4"/>
    <mergeCell ref="B3:B4"/>
    <mergeCell ref="C3:C4"/>
    <mergeCell ref="F3:G3"/>
  </mergeCells>
  <pageMargins left="0.51181102362204722" right="0.51181102362204722" top="0.55118110236220474" bottom="0.5511811023622047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E9" sqref="E9"/>
    </sheetView>
  </sheetViews>
  <sheetFormatPr defaultRowHeight="15" x14ac:dyDescent="0.25"/>
  <cols>
    <col min="1" max="1" width="5.42578125" customWidth="1"/>
    <col min="2" max="2" width="21.42578125" customWidth="1"/>
    <col min="3" max="3" width="13.140625" customWidth="1"/>
    <col min="4" max="4" width="11.140625" customWidth="1"/>
    <col min="5" max="6" width="9.85546875" customWidth="1"/>
    <col min="7" max="7" width="19.42578125" customWidth="1"/>
  </cols>
  <sheetData>
    <row r="1" spans="1:8" x14ac:dyDescent="0.25">
      <c r="G1" t="s">
        <v>63</v>
      </c>
    </row>
    <row r="2" spans="1:8" s="21" customFormat="1" ht="18.75" x14ac:dyDescent="0.3">
      <c r="A2" s="58" t="s">
        <v>46</v>
      </c>
      <c r="B2" s="58"/>
      <c r="C2" s="58"/>
      <c r="D2" s="58"/>
      <c r="E2" s="58"/>
      <c r="F2" s="58"/>
      <c r="G2" s="58"/>
      <c r="H2" s="58"/>
    </row>
    <row r="3" spans="1:8" s="21" customFormat="1" ht="18.75" x14ac:dyDescent="0.3">
      <c r="A3" s="22"/>
      <c r="B3" s="22"/>
      <c r="C3" s="22"/>
      <c r="D3" s="22" t="s">
        <v>47</v>
      </c>
      <c r="E3" s="22"/>
      <c r="F3" s="22"/>
      <c r="G3" s="22"/>
      <c r="H3" s="22"/>
    </row>
    <row r="4" spans="1:8" s="20" customFormat="1" ht="29.25" customHeight="1" x14ac:dyDescent="0.3">
      <c r="A4" s="59" t="s">
        <v>0</v>
      </c>
      <c r="B4" s="59" t="s">
        <v>2</v>
      </c>
      <c r="C4" s="61" t="s">
        <v>48</v>
      </c>
      <c r="D4" s="61" t="s">
        <v>23</v>
      </c>
      <c r="E4" s="62" t="s">
        <v>49</v>
      </c>
      <c r="F4" s="62"/>
      <c r="G4" s="60" t="s">
        <v>62</v>
      </c>
    </row>
    <row r="5" spans="1:8" s="20" customFormat="1" ht="29.25" customHeight="1" x14ac:dyDescent="0.3">
      <c r="A5" s="60"/>
      <c r="B5" s="60"/>
      <c r="C5" s="61"/>
      <c r="D5" s="61"/>
      <c r="E5" s="23" t="s">
        <v>50</v>
      </c>
      <c r="F5" s="23" t="s">
        <v>40</v>
      </c>
      <c r="G5" s="60"/>
    </row>
    <row r="6" spans="1:8" s="20" customFormat="1" ht="18.75" x14ac:dyDescent="0.3">
      <c r="A6" s="18">
        <v>1</v>
      </c>
      <c r="B6" s="18" t="s">
        <v>6</v>
      </c>
      <c r="C6" s="19">
        <v>57</v>
      </c>
      <c r="D6" s="19">
        <v>41</v>
      </c>
      <c r="E6" s="19">
        <v>9</v>
      </c>
      <c r="F6" s="19">
        <v>22</v>
      </c>
      <c r="G6" s="19">
        <v>10</v>
      </c>
    </row>
    <row r="7" spans="1:8" s="20" customFormat="1" ht="18.75" x14ac:dyDescent="0.3">
      <c r="A7" s="18">
        <v>2</v>
      </c>
      <c r="B7" s="18" t="s">
        <v>7</v>
      </c>
      <c r="C7" s="19">
        <v>36</v>
      </c>
      <c r="D7" s="19">
        <v>24</v>
      </c>
      <c r="E7" s="19">
        <v>17</v>
      </c>
      <c r="F7" s="19">
        <v>71</v>
      </c>
      <c r="G7" s="19">
        <v>35</v>
      </c>
    </row>
    <row r="8" spans="1:8" s="20" customFormat="1" ht="18.75" x14ac:dyDescent="0.3">
      <c r="A8" s="18">
        <v>3</v>
      </c>
      <c r="B8" s="18" t="s">
        <v>8</v>
      </c>
      <c r="C8" s="19">
        <v>3</v>
      </c>
      <c r="D8" s="19">
        <v>2</v>
      </c>
      <c r="E8" s="19">
        <v>2</v>
      </c>
      <c r="F8" s="19">
        <v>100</v>
      </c>
      <c r="G8" s="19">
        <v>45</v>
      </c>
    </row>
    <row r="9" spans="1:8" s="20" customFormat="1" ht="18.75" x14ac:dyDescent="0.3">
      <c r="A9" s="18">
        <v>4</v>
      </c>
      <c r="B9" s="18" t="s">
        <v>9</v>
      </c>
      <c r="C9" s="19">
        <v>1</v>
      </c>
      <c r="D9" s="19">
        <v>1</v>
      </c>
      <c r="E9" s="19">
        <v>1</v>
      </c>
      <c r="F9" s="19">
        <v>100</v>
      </c>
      <c r="G9" s="19">
        <v>38</v>
      </c>
    </row>
    <row r="10" spans="1:8" s="20" customFormat="1" ht="18.75" x14ac:dyDescent="0.3">
      <c r="A10" s="18">
        <v>5</v>
      </c>
      <c r="B10" s="18" t="s">
        <v>10</v>
      </c>
      <c r="C10" s="19">
        <v>12</v>
      </c>
      <c r="D10" s="19">
        <v>10</v>
      </c>
      <c r="E10" s="19">
        <v>10</v>
      </c>
      <c r="F10" s="19">
        <v>100</v>
      </c>
      <c r="G10" s="19">
        <v>30</v>
      </c>
    </row>
    <row r="11" spans="1:8" s="20" customFormat="1" ht="18.75" x14ac:dyDescent="0.3">
      <c r="A11" s="18">
        <v>6</v>
      </c>
      <c r="B11" s="18" t="s">
        <v>52</v>
      </c>
      <c r="C11" s="19">
        <v>2</v>
      </c>
      <c r="D11" s="19">
        <v>2</v>
      </c>
      <c r="E11" s="19">
        <v>1</v>
      </c>
      <c r="F11" s="19">
        <v>50</v>
      </c>
      <c r="G11" s="19">
        <v>14</v>
      </c>
    </row>
    <row r="12" spans="1:8" s="20" customFormat="1" ht="18.75" x14ac:dyDescent="0.3">
      <c r="A12" s="18">
        <v>7</v>
      </c>
      <c r="B12" s="18" t="s">
        <v>53</v>
      </c>
      <c r="C12" s="19">
        <v>17</v>
      </c>
      <c r="D12" s="19">
        <v>14</v>
      </c>
      <c r="E12" s="19">
        <v>9</v>
      </c>
      <c r="F12" s="19">
        <v>64</v>
      </c>
      <c r="G12" s="19">
        <v>16</v>
      </c>
    </row>
    <row r="13" spans="1:8" s="20" customFormat="1" ht="18.75" x14ac:dyDescent="0.3">
      <c r="A13" s="18">
        <v>8</v>
      </c>
      <c r="B13" s="18" t="s">
        <v>51</v>
      </c>
      <c r="C13" s="19">
        <v>6</v>
      </c>
      <c r="D13" s="19">
        <v>5</v>
      </c>
      <c r="E13" s="19">
        <v>3</v>
      </c>
      <c r="F13" s="19">
        <v>60</v>
      </c>
      <c r="G13" s="19">
        <v>14</v>
      </c>
    </row>
    <row r="14" spans="1:8" s="20" customFormat="1" ht="18.75" x14ac:dyDescent="0.3">
      <c r="A14" s="18">
        <v>9</v>
      </c>
      <c r="B14" s="18" t="s">
        <v>12</v>
      </c>
      <c r="C14" s="19">
        <v>26</v>
      </c>
      <c r="D14" s="19">
        <v>20</v>
      </c>
      <c r="E14" s="19">
        <v>9</v>
      </c>
      <c r="F14" s="19">
        <v>45</v>
      </c>
      <c r="G14" s="19">
        <v>14</v>
      </c>
    </row>
    <row r="15" spans="1:8" s="20" customFormat="1" ht="18.75" x14ac:dyDescent="0.3">
      <c r="A15" s="18">
        <v>10</v>
      </c>
      <c r="B15" s="18" t="s">
        <v>13</v>
      </c>
      <c r="C15" s="19">
        <v>16</v>
      </c>
      <c r="D15" s="19">
        <v>11</v>
      </c>
      <c r="E15" s="19">
        <v>5</v>
      </c>
      <c r="F15" s="19">
        <v>40</v>
      </c>
      <c r="G15" s="19">
        <v>25</v>
      </c>
    </row>
    <row r="16" spans="1:8" s="20" customFormat="1" ht="18.75" x14ac:dyDescent="0.3">
      <c r="A16" s="18">
        <v>11</v>
      </c>
      <c r="B16" s="18" t="s">
        <v>14</v>
      </c>
      <c r="C16" s="19">
        <v>8</v>
      </c>
      <c r="D16" s="19">
        <v>8</v>
      </c>
      <c r="E16" s="19">
        <v>1</v>
      </c>
      <c r="F16" s="19">
        <v>13</v>
      </c>
      <c r="G16" s="19">
        <v>9</v>
      </c>
    </row>
    <row r="17" spans="1:7" s="20" customFormat="1" ht="18.75" x14ac:dyDescent="0.3">
      <c r="A17" s="18">
        <v>12</v>
      </c>
      <c r="B17" s="18" t="s">
        <v>15</v>
      </c>
      <c r="C17" s="19">
        <v>1</v>
      </c>
      <c r="D17" s="19">
        <v>1</v>
      </c>
      <c r="E17" s="19">
        <v>1</v>
      </c>
      <c r="F17" s="19">
        <v>100</v>
      </c>
      <c r="G17" s="19">
        <v>17</v>
      </c>
    </row>
    <row r="18" spans="1:7" s="20" customFormat="1" ht="18.75" x14ac:dyDescent="0.3">
      <c r="A18" s="18">
        <v>13</v>
      </c>
      <c r="B18" s="18" t="s">
        <v>17</v>
      </c>
      <c r="C18" s="19">
        <v>16</v>
      </c>
      <c r="D18" s="19">
        <v>14</v>
      </c>
      <c r="E18" s="19">
        <v>13</v>
      </c>
      <c r="F18" s="19">
        <v>93</v>
      </c>
      <c r="G18" s="19">
        <v>28</v>
      </c>
    </row>
    <row r="19" spans="1:7" s="20" customFormat="1" ht="18.75" x14ac:dyDescent="0.3">
      <c r="A19" s="18">
        <v>14</v>
      </c>
      <c r="B19" s="18" t="s">
        <v>18</v>
      </c>
      <c r="C19" s="19">
        <v>24</v>
      </c>
      <c r="D19" s="19">
        <v>17</v>
      </c>
      <c r="E19" s="19">
        <v>14</v>
      </c>
      <c r="F19" s="19">
        <v>82</v>
      </c>
      <c r="G19" s="19">
        <v>20</v>
      </c>
    </row>
    <row r="20" spans="1:7" s="20" customFormat="1" ht="18.75" x14ac:dyDescent="0.3">
      <c r="A20" s="18">
        <v>15</v>
      </c>
      <c r="B20" s="18" t="s">
        <v>19</v>
      </c>
      <c r="C20" s="19">
        <v>23</v>
      </c>
      <c r="D20" s="19">
        <v>18</v>
      </c>
      <c r="E20" s="19">
        <v>8</v>
      </c>
      <c r="F20" s="19">
        <v>44</v>
      </c>
      <c r="G20" s="19">
        <v>15</v>
      </c>
    </row>
    <row r="21" spans="1:7" s="20" customFormat="1" ht="18.75" x14ac:dyDescent="0.3">
      <c r="A21" s="18">
        <v>16</v>
      </c>
      <c r="B21" s="18" t="s">
        <v>20</v>
      </c>
      <c r="C21" s="19">
        <v>26</v>
      </c>
      <c r="D21" s="19">
        <v>22</v>
      </c>
      <c r="E21" s="19">
        <v>18</v>
      </c>
      <c r="F21" s="19">
        <v>82</v>
      </c>
      <c r="G21" s="19">
        <v>21</v>
      </c>
    </row>
    <row r="22" spans="1:7" s="20" customFormat="1" ht="18.75" x14ac:dyDescent="0.3">
      <c r="A22" s="18">
        <v>17</v>
      </c>
      <c r="B22" s="18" t="s">
        <v>21</v>
      </c>
      <c r="C22" s="19">
        <v>6</v>
      </c>
      <c r="D22" s="19">
        <v>5</v>
      </c>
      <c r="E22" s="19">
        <v>5</v>
      </c>
      <c r="F22" s="19">
        <v>100</v>
      </c>
      <c r="G22" s="19">
        <v>34</v>
      </c>
    </row>
    <row r="23" spans="1:7" s="22" customFormat="1" ht="18.75" x14ac:dyDescent="0.3">
      <c r="B23" s="22" t="s">
        <v>54</v>
      </c>
      <c r="C23" s="22">
        <f>SUM(C6:C22)</f>
        <v>280</v>
      </c>
      <c r="D23" s="22">
        <f t="shared" ref="D23:E23" si="0">SUM(D6:D22)</f>
        <v>215</v>
      </c>
      <c r="E23" s="22">
        <f t="shared" si="0"/>
        <v>126</v>
      </c>
      <c r="F23" s="24">
        <f>E23*100/D23</f>
        <v>58.604651162790695</v>
      </c>
    </row>
  </sheetData>
  <mergeCells count="7">
    <mergeCell ref="A2:H2"/>
    <mergeCell ref="A4:A5"/>
    <mergeCell ref="B4:B5"/>
    <mergeCell ref="C4:C5"/>
    <mergeCell ref="D4:D5"/>
    <mergeCell ref="E4:F4"/>
    <mergeCell ref="G4:G5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workbookViewId="0">
      <selection activeCell="N6" sqref="N6"/>
    </sheetView>
  </sheetViews>
  <sheetFormatPr defaultRowHeight="15" x14ac:dyDescent="0.25"/>
  <cols>
    <col min="1" max="1" width="5.42578125" customWidth="1"/>
    <col min="2" max="2" width="21" style="28" customWidth="1"/>
    <col min="3" max="3" width="10.28515625" customWidth="1"/>
    <col min="4" max="4" width="13.28515625" customWidth="1"/>
    <col min="5" max="5" width="11.140625" customWidth="1"/>
    <col min="6" max="7" width="10.5703125" customWidth="1"/>
    <col min="8" max="8" width="12" customWidth="1"/>
    <col min="9" max="9" width="10.28515625" customWidth="1"/>
    <col min="10" max="10" width="9.5703125" customWidth="1"/>
    <col min="11" max="11" width="10.140625" customWidth="1"/>
  </cols>
  <sheetData>
    <row r="1" spans="1:12" s="1" customFormat="1" x14ac:dyDescent="0.25">
      <c r="B1" s="25"/>
      <c r="J1" s="1" t="s">
        <v>66</v>
      </c>
    </row>
    <row r="2" spans="1:12" s="1" customFormat="1" ht="15.75" x14ac:dyDescent="0.25">
      <c r="A2" s="39" t="s">
        <v>1</v>
      </c>
      <c r="B2" s="40"/>
      <c r="C2" s="40"/>
      <c r="D2" s="40"/>
      <c r="E2" s="40"/>
      <c r="F2" s="40"/>
      <c r="G2" s="40"/>
      <c r="H2" s="40"/>
      <c r="I2" s="40"/>
      <c r="J2" s="40"/>
    </row>
    <row r="3" spans="1:12" s="29" customFormat="1" ht="64.5" customHeight="1" x14ac:dyDescent="0.25">
      <c r="A3" s="45" t="s">
        <v>0</v>
      </c>
      <c r="B3" s="45" t="s">
        <v>2</v>
      </c>
      <c r="C3" s="45" t="s">
        <v>57</v>
      </c>
      <c r="D3" s="45" t="s">
        <v>58</v>
      </c>
      <c r="E3" s="43" t="s">
        <v>4</v>
      </c>
      <c r="F3" s="44"/>
      <c r="G3" s="43" t="s">
        <v>5</v>
      </c>
      <c r="H3" s="64"/>
      <c r="I3" s="45" t="s">
        <v>64</v>
      </c>
      <c r="J3" s="41" t="s">
        <v>59</v>
      </c>
      <c r="K3" s="42"/>
      <c r="L3" s="63"/>
    </row>
    <row r="4" spans="1:12" s="29" customFormat="1" ht="17.25" customHeight="1" x14ac:dyDescent="0.25">
      <c r="A4" s="46"/>
      <c r="B4" s="46"/>
      <c r="C4" s="46"/>
      <c r="D4" s="46"/>
      <c r="E4" s="38" t="s">
        <v>55</v>
      </c>
      <c r="F4" s="38" t="s">
        <v>56</v>
      </c>
      <c r="G4" s="38" t="s">
        <v>55</v>
      </c>
      <c r="H4" s="38" t="s">
        <v>56</v>
      </c>
      <c r="I4" s="46"/>
      <c r="J4" s="38" t="s">
        <v>50</v>
      </c>
      <c r="K4" s="38" t="s">
        <v>40</v>
      </c>
      <c r="L4" s="38" t="s">
        <v>65</v>
      </c>
    </row>
    <row r="5" spans="1:12" s="2" customFormat="1" ht="15.75" x14ac:dyDescent="0.25">
      <c r="A5" s="3">
        <v>1</v>
      </c>
      <c r="B5" s="26" t="s">
        <v>6</v>
      </c>
      <c r="C5" s="3">
        <v>2299</v>
      </c>
      <c r="D5" s="3">
        <v>30</v>
      </c>
      <c r="E5" s="3">
        <v>5</v>
      </c>
      <c r="F5" s="3">
        <v>5</v>
      </c>
      <c r="G5" s="3">
        <v>44.6</v>
      </c>
      <c r="H5" s="3">
        <v>25.25</v>
      </c>
      <c r="I5" s="3">
        <v>21</v>
      </c>
      <c r="J5" s="3">
        <v>195</v>
      </c>
      <c r="K5" s="16">
        <v>8.5000000000000006E-2</v>
      </c>
      <c r="L5" s="3">
        <v>5.9</v>
      </c>
    </row>
    <row r="6" spans="1:12" s="2" customFormat="1" ht="15.75" x14ac:dyDescent="0.25">
      <c r="A6" s="3">
        <v>2</v>
      </c>
      <c r="B6" s="26" t="s">
        <v>7</v>
      </c>
      <c r="C6" s="3">
        <v>2803</v>
      </c>
      <c r="D6" s="3">
        <v>64</v>
      </c>
      <c r="E6" s="3">
        <v>17</v>
      </c>
      <c r="F6" s="3">
        <v>16</v>
      </c>
      <c r="G6" s="3">
        <v>61.1</v>
      </c>
      <c r="H6" s="3">
        <v>54.46</v>
      </c>
      <c r="I6" s="3">
        <v>562</v>
      </c>
      <c r="J6" s="3">
        <v>89</v>
      </c>
      <c r="K6" s="16">
        <v>3.2000000000000001E-2</v>
      </c>
      <c r="L6" s="3">
        <v>2.5</v>
      </c>
    </row>
    <row r="7" spans="1:12" s="2" customFormat="1" ht="15.75" x14ac:dyDescent="0.25">
      <c r="A7" s="3">
        <v>3</v>
      </c>
      <c r="B7" s="26" t="s">
        <v>8</v>
      </c>
      <c r="C7" s="3">
        <v>373</v>
      </c>
      <c r="D7" s="3">
        <v>64</v>
      </c>
      <c r="E7" s="3"/>
      <c r="F7" s="3">
        <v>16</v>
      </c>
      <c r="G7" s="3"/>
      <c r="H7" s="3">
        <v>50.44</v>
      </c>
      <c r="I7" s="3">
        <v>58</v>
      </c>
      <c r="J7" s="3">
        <v>6</v>
      </c>
      <c r="K7" s="16">
        <v>1.6E-2</v>
      </c>
      <c r="L7" s="3"/>
    </row>
    <row r="8" spans="1:12" s="2" customFormat="1" ht="15.75" x14ac:dyDescent="0.25">
      <c r="A8" s="3">
        <v>4</v>
      </c>
      <c r="B8" s="26" t="s">
        <v>9</v>
      </c>
      <c r="C8" s="3">
        <v>90</v>
      </c>
      <c r="D8" s="3">
        <v>64</v>
      </c>
      <c r="E8" s="3"/>
      <c r="F8" s="3">
        <v>16</v>
      </c>
      <c r="G8" s="3"/>
      <c r="H8" s="3">
        <v>59.02</v>
      </c>
      <c r="I8" s="3">
        <v>12</v>
      </c>
      <c r="J8" s="3">
        <v>0</v>
      </c>
      <c r="K8" s="16">
        <v>0</v>
      </c>
      <c r="L8" s="3"/>
    </row>
    <row r="9" spans="1:12" s="2" customFormat="1" ht="15.75" x14ac:dyDescent="0.25">
      <c r="A9" s="3">
        <v>5</v>
      </c>
      <c r="B9" s="26" t="s">
        <v>10</v>
      </c>
      <c r="C9" s="3">
        <v>205</v>
      </c>
      <c r="D9" s="3">
        <v>40</v>
      </c>
      <c r="E9" s="3">
        <v>8</v>
      </c>
      <c r="F9" s="3">
        <v>6</v>
      </c>
      <c r="G9" s="3">
        <v>60.3</v>
      </c>
      <c r="H9" s="3">
        <v>34</v>
      </c>
      <c r="I9" s="3">
        <v>1</v>
      </c>
      <c r="J9" s="3">
        <v>8</v>
      </c>
      <c r="K9" s="16">
        <v>3.9E-2</v>
      </c>
      <c r="L9" s="3">
        <v>12.4</v>
      </c>
    </row>
    <row r="10" spans="1:12" s="2" customFormat="1" ht="15.75" x14ac:dyDescent="0.25">
      <c r="A10" s="3">
        <v>6</v>
      </c>
      <c r="B10" s="26" t="s">
        <v>11</v>
      </c>
      <c r="C10" s="3">
        <v>148</v>
      </c>
      <c r="D10" s="3">
        <v>39</v>
      </c>
      <c r="E10" s="3">
        <v>8</v>
      </c>
      <c r="F10" s="3">
        <v>6</v>
      </c>
      <c r="G10" s="3">
        <v>56.3</v>
      </c>
      <c r="H10" s="3">
        <v>40.07</v>
      </c>
      <c r="I10" s="3">
        <v>11</v>
      </c>
      <c r="J10" s="3">
        <v>26</v>
      </c>
      <c r="K10" s="16">
        <v>0.17599999999999999</v>
      </c>
      <c r="L10" s="3">
        <v>6.4</v>
      </c>
    </row>
    <row r="11" spans="1:12" s="2" customFormat="1" ht="15.75" x14ac:dyDescent="0.25">
      <c r="A11" s="3">
        <v>7</v>
      </c>
      <c r="B11" s="26" t="s">
        <v>12</v>
      </c>
      <c r="C11" s="3">
        <v>392</v>
      </c>
      <c r="D11" s="3">
        <v>51</v>
      </c>
      <c r="E11" s="3">
        <v>12</v>
      </c>
      <c r="F11" s="3">
        <v>8</v>
      </c>
      <c r="G11" s="3">
        <v>46.7</v>
      </c>
      <c r="H11" s="3">
        <v>23.7</v>
      </c>
      <c r="I11" s="3">
        <v>1</v>
      </c>
      <c r="J11" s="3">
        <v>82</v>
      </c>
      <c r="K11" s="16">
        <v>0.20899999999999999</v>
      </c>
      <c r="L11" s="3">
        <v>15.2</v>
      </c>
    </row>
    <row r="12" spans="1:12" s="2" customFormat="1" ht="15.75" x14ac:dyDescent="0.25">
      <c r="A12" s="3">
        <v>8</v>
      </c>
      <c r="B12" s="26" t="s">
        <v>13</v>
      </c>
      <c r="C12" s="3">
        <v>399</v>
      </c>
      <c r="D12" s="3">
        <v>60</v>
      </c>
      <c r="E12" s="3">
        <v>10</v>
      </c>
      <c r="F12" s="3">
        <v>6</v>
      </c>
      <c r="G12" s="3">
        <v>60.8</v>
      </c>
      <c r="H12" s="3">
        <v>28.03</v>
      </c>
      <c r="I12" s="3">
        <v>7</v>
      </c>
      <c r="J12" s="3">
        <v>31</v>
      </c>
      <c r="K12" s="16">
        <v>7.8E-2</v>
      </c>
      <c r="L12" s="3">
        <v>3.7</v>
      </c>
    </row>
    <row r="13" spans="1:12" s="2" customFormat="1" ht="15.75" x14ac:dyDescent="0.25">
      <c r="A13" s="3">
        <v>9</v>
      </c>
      <c r="B13" s="26" t="s">
        <v>14</v>
      </c>
      <c r="C13" s="3">
        <v>55</v>
      </c>
      <c r="D13" s="3">
        <v>60</v>
      </c>
      <c r="E13" s="3">
        <v>10</v>
      </c>
      <c r="F13" s="3">
        <v>6</v>
      </c>
      <c r="G13" s="3">
        <v>57.1</v>
      </c>
      <c r="H13" s="3">
        <v>12.56</v>
      </c>
      <c r="I13" s="3">
        <v>0</v>
      </c>
      <c r="J13" s="3">
        <v>12</v>
      </c>
      <c r="K13" s="16">
        <v>0.218</v>
      </c>
      <c r="L13" s="3">
        <v>3.9</v>
      </c>
    </row>
    <row r="14" spans="1:12" s="2" customFormat="1" ht="15.75" x14ac:dyDescent="0.25">
      <c r="A14" s="3">
        <v>10</v>
      </c>
      <c r="B14" s="26" t="s">
        <v>15</v>
      </c>
      <c r="C14" s="3">
        <v>5</v>
      </c>
      <c r="D14" s="3">
        <v>60</v>
      </c>
      <c r="E14" s="3">
        <v>10</v>
      </c>
      <c r="F14" s="3">
        <v>6</v>
      </c>
      <c r="G14" s="3">
        <v>70</v>
      </c>
      <c r="H14" s="3">
        <v>29</v>
      </c>
      <c r="I14" s="3">
        <v>0</v>
      </c>
      <c r="J14" s="3">
        <v>0</v>
      </c>
      <c r="K14" s="16">
        <v>0</v>
      </c>
      <c r="L14" s="3">
        <v>0.7</v>
      </c>
    </row>
    <row r="15" spans="1:12" s="2" customFormat="1" ht="15.75" x14ac:dyDescent="0.25">
      <c r="A15" s="3">
        <v>11</v>
      </c>
      <c r="B15" s="26" t="s">
        <v>16</v>
      </c>
      <c r="C15" s="3">
        <v>25</v>
      </c>
      <c r="D15" s="3">
        <v>60</v>
      </c>
      <c r="E15" s="3">
        <v>10</v>
      </c>
      <c r="F15" s="3">
        <v>6</v>
      </c>
      <c r="G15" s="3">
        <v>66.599999999999994</v>
      </c>
      <c r="H15" s="3">
        <v>33.369999999999997</v>
      </c>
      <c r="I15" s="3">
        <v>0</v>
      </c>
      <c r="J15" s="3">
        <v>0</v>
      </c>
      <c r="K15" s="16">
        <v>0</v>
      </c>
      <c r="L15" s="3">
        <v>0.9</v>
      </c>
    </row>
    <row r="16" spans="1:12" s="2" customFormat="1" ht="15.75" x14ac:dyDescent="0.25">
      <c r="A16" s="3">
        <v>12</v>
      </c>
      <c r="B16" s="26" t="s">
        <v>17</v>
      </c>
      <c r="C16" s="3">
        <v>521</v>
      </c>
      <c r="D16" s="3">
        <v>59</v>
      </c>
      <c r="E16" s="3">
        <v>15</v>
      </c>
      <c r="F16" s="3">
        <v>9</v>
      </c>
      <c r="G16" s="3">
        <v>55.2</v>
      </c>
      <c r="H16" s="3">
        <v>37.26</v>
      </c>
      <c r="I16" s="3">
        <v>8</v>
      </c>
      <c r="J16" s="3">
        <v>13</v>
      </c>
      <c r="K16" s="16">
        <v>2.5000000000000001E-2</v>
      </c>
      <c r="L16" s="3">
        <v>6.3</v>
      </c>
    </row>
    <row r="17" spans="1:12" s="2" customFormat="1" ht="15.75" x14ac:dyDescent="0.25">
      <c r="A17" s="3">
        <v>13</v>
      </c>
      <c r="B17" s="26" t="s">
        <v>18</v>
      </c>
      <c r="C17" s="3">
        <v>421</v>
      </c>
      <c r="D17" s="3">
        <v>67</v>
      </c>
      <c r="E17" s="3">
        <v>13</v>
      </c>
      <c r="F17" s="3">
        <v>10</v>
      </c>
      <c r="G17" s="3">
        <v>51.1</v>
      </c>
      <c r="H17" s="3">
        <v>26.41</v>
      </c>
      <c r="I17" s="3">
        <v>4</v>
      </c>
      <c r="J17" s="3">
        <v>78</v>
      </c>
      <c r="K17" s="16">
        <v>0.185</v>
      </c>
      <c r="L17" s="3">
        <v>14</v>
      </c>
    </row>
    <row r="18" spans="1:12" s="2" customFormat="1" ht="15.75" x14ac:dyDescent="0.25">
      <c r="A18" s="3">
        <v>14</v>
      </c>
      <c r="B18" s="26" t="s">
        <v>19</v>
      </c>
      <c r="C18" s="3">
        <v>310</v>
      </c>
      <c r="D18" s="3">
        <v>66</v>
      </c>
      <c r="E18" s="3">
        <v>14</v>
      </c>
      <c r="F18" s="3">
        <v>10</v>
      </c>
      <c r="G18" s="3">
        <v>57.3</v>
      </c>
      <c r="H18" s="3">
        <v>24.85</v>
      </c>
      <c r="I18" s="3">
        <v>19</v>
      </c>
      <c r="J18" s="3">
        <v>52</v>
      </c>
      <c r="K18" s="16">
        <v>0.16700000000000001</v>
      </c>
      <c r="L18" s="3">
        <v>11.9</v>
      </c>
    </row>
    <row r="19" spans="1:12" s="2" customFormat="1" ht="15.75" x14ac:dyDescent="0.25">
      <c r="A19" s="3">
        <v>15</v>
      </c>
      <c r="B19" s="26" t="s">
        <v>20</v>
      </c>
      <c r="C19" s="3">
        <v>452</v>
      </c>
      <c r="D19" s="3">
        <v>69</v>
      </c>
      <c r="E19" s="3">
        <v>17</v>
      </c>
      <c r="F19" s="3">
        <v>11</v>
      </c>
      <c r="G19" s="3">
        <v>54</v>
      </c>
      <c r="H19" s="3">
        <v>34.76</v>
      </c>
      <c r="I19" s="3">
        <v>20</v>
      </c>
      <c r="J19" s="3">
        <v>16</v>
      </c>
      <c r="K19" s="16">
        <v>3.5000000000000003E-2</v>
      </c>
      <c r="L19" s="3">
        <v>8.5</v>
      </c>
    </row>
    <row r="20" spans="1:12" s="2" customFormat="1" ht="15.75" x14ac:dyDescent="0.25">
      <c r="A20" s="3">
        <v>16</v>
      </c>
      <c r="B20" s="26" t="s">
        <v>21</v>
      </c>
      <c r="C20" s="3">
        <v>72</v>
      </c>
      <c r="D20" s="3">
        <v>55</v>
      </c>
      <c r="E20" s="3">
        <v>14</v>
      </c>
      <c r="F20" s="3">
        <v>8</v>
      </c>
      <c r="G20" s="3">
        <v>55.8</v>
      </c>
      <c r="H20" s="3">
        <v>44.87</v>
      </c>
      <c r="I20" s="3">
        <v>0</v>
      </c>
      <c r="J20" s="3">
        <v>0</v>
      </c>
      <c r="K20" s="16">
        <v>0</v>
      </c>
      <c r="L20" s="3">
        <v>8.8000000000000007</v>
      </c>
    </row>
    <row r="21" spans="1:12" s="2" customFormat="1" ht="15.75" x14ac:dyDescent="0.25">
      <c r="A21" s="3">
        <v>17</v>
      </c>
      <c r="B21" s="26"/>
      <c r="C21" s="26">
        <f>SUM(C5:C20)</f>
        <v>8570</v>
      </c>
      <c r="D21" s="3"/>
      <c r="E21" s="3"/>
      <c r="F21" s="3"/>
      <c r="G21" s="3"/>
      <c r="H21" s="3"/>
      <c r="I21" s="3"/>
      <c r="J21" s="3"/>
      <c r="K21" s="15"/>
      <c r="L21" s="15"/>
    </row>
    <row r="22" spans="1:12" s="2" customFormat="1" ht="15.75" x14ac:dyDescent="0.25">
      <c r="A22" s="3">
        <v>18</v>
      </c>
      <c r="B22" s="26"/>
      <c r="C22" s="3"/>
      <c r="D22" s="3"/>
      <c r="E22" s="3"/>
      <c r="F22" s="3"/>
      <c r="G22" s="3"/>
      <c r="H22" s="3"/>
      <c r="I22" s="3"/>
      <c r="J22" s="3"/>
      <c r="K22" s="15"/>
      <c r="L22" s="15"/>
    </row>
    <row r="23" spans="1:12" s="2" customFormat="1" ht="15.75" x14ac:dyDescent="0.25">
      <c r="B23" s="27"/>
    </row>
    <row r="24" spans="1:12" s="2" customFormat="1" ht="15.75" x14ac:dyDescent="0.25">
      <c r="B24" s="27"/>
    </row>
    <row r="25" spans="1:12" s="1" customFormat="1" x14ac:dyDescent="0.25">
      <c r="B25" s="25"/>
    </row>
    <row r="26" spans="1:12" s="1" customFormat="1" x14ac:dyDescent="0.25">
      <c r="B26" s="25"/>
    </row>
    <row r="27" spans="1:12" s="1" customFormat="1" x14ac:dyDescent="0.25">
      <c r="B27" s="25"/>
    </row>
    <row r="28" spans="1:12" s="1" customFormat="1" x14ac:dyDescent="0.25">
      <c r="B28" s="25"/>
    </row>
    <row r="29" spans="1:12" s="1" customFormat="1" x14ac:dyDescent="0.25">
      <c r="B29" s="25"/>
    </row>
    <row r="30" spans="1:12" s="1" customFormat="1" x14ac:dyDescent="0.25">
      <c r="B30" s="25"/>
    </row>
    <row r="31" spans="1:12" s="1" customFormat="1" x14ac:dyDescent="0.25">
      <c r="B31" s="25"/>
    </row>
    <row r="32" spans="1:12" s="1" customFormat="1" x14ac:dyDescent="0.25">
      <c r="B32" s="25"/>
    </row>
    <row r="33" spans="2:2" s="1" customFormat="1" x14ac:dyDescent="0.25">
      <c r="B33" s="25"/>
    </row>
    <row r="34" spans="2:2" s="1" customFormat="1" x14ac:dyDescent="0.25">
      <c r="B34" s="25"/>
    </row>
    <row r="35" spans="2:2" s="1" customFormat="1" x14ac:dyDescent="0.25">
      <c r="B35" s="25"/>
    </row>
    <row r="36" spans="2:2" s="1" customFormat="1" x14ac:dyDescent="0.25">
      <c r="B36" s="25"/>
    </row>
    <row r="37" spans="2:2" s="1" customFormat="1" x14ac:dyDescent="0.25">
      <c r="B37" s="25"/>
    </row>
    <row r="38" spans="2:2" s="1" customFormat="1" x14ac:dyDescent="0.25">
      <c r="B38" s="25"/>
    </row>
    <row r="39" spans="2:2" s="1" customFormat="1" x14ac:dyDescent="0.25">
      <c r="B39" s="25"/>
    </row>
    <row r="40" spans="2:2" s="1" customFormat="1" x14ac:dyDescent="0.25">
      <c r="B40" s="25"/>
    </row>
    <row r="41" spans="2:2" s="1" customFormat="1" x14ac:dyDescent="0.25">
      <c r="B41" s="25"/>
    </row>
    <row r="42" spans="2:2" s="1" customFormat="1" x14ac:dyDescent="0.25">
      <c r="B42" s="25"/>
    </row>
    <row r="43" spans="2:2" s="1" customFormat="1" x14ac:dyDescent="0.25">
      <c r="B43" s="25"/>
    </row>
    <row r="44" spans="2:2" s="1" customFormat="1" x14ac:dyDescent="0.25">
      <c r="B44" s="25"/>
    </row>
    <row r="45" spans="2:2" s="1" customFormat="1" x14ac:dyDescent="0.25">
      <c r="B45" s="25"/>
    </row>
    <row r="46" spans="2:2" s="1" customFormat="1" x14ac:dyDescent="0.25">
      <c r="B46" s="25"/>
    </row>
    <row r="47" spans="2:2" s="1" customFormat="1" x14ac:dyDescent="0.25">
      <c r="B47" s="25"/>
    </row>
    <row r="48" spans="2:2" s="1" customFormat="1" x14ac:dyDescent="0.25">
      <c r="B48" s="25"/>
    </row>
  </sheetData>
  <mergeCells count="9">
    <mergeCell ref="J3:L3"/>
    <mergeCell ref="A2:J2"/>
    <mergeCell ref="A3:A4"/>
    <mergeCell ref="B3:B4"/>
    <mergeCell ref="C3:C4"/>
    <mergeCell ref="D3:D4"/>
    <mergeCell ref="E3:F3"/>
    <mergeCell ref="I3:I4"/>
    <mergeCell ref="G3:H3"/>
  </mergeCells>
  <pageMargins left="0.51181102362204722" right="0.5118110236220472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результаты</vt:lpstr>
      <vt:lpstr>анализ</vt:lpstr>
      <vt:lpstr>работа комиссий</vt:lpstr>
      <vt:lpstr>дополнительное тестирование</vt:lpstr>
      <vt:lpstr>результаты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2013-06-19T13:09:48Z</dcterms:modified>
</cp:coreProperties>
</file>